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5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B36"/>
  <c r="D36" s="1"/>
  <c r="Q36" s="1"/>
  <c r="B40"/>
  <c r="D40" s="1"/>
  <c r="Q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32" i="81"/>
  <c r="Q4"/>
  <c r="Q84"/>
  <c r="Q88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6" i="63"/>
  <c r="AB88"/>
  <c r="AB76"/>
  <c r="AB72"/>
  <c r="AB60"/>
  <c r="AB48"/>
  <c r="AB44"/>
  <c r="AB40"/>
  <c r="AB36"/>
  <c r="AB28"/>
  <c r="AB20"/>
  <c r="AB16"/>
  <c r="AB12"/>
  <c r="AB8"/>
  <c r="AB4"/>
  <c r="AB97"/>
  <c r="AB89"/>
  <c r="AB97" i="62"/>
  <c r="AB89"/>
  <c r="AB81"/>
  <c r="AB69"/>
  <c r="AB65"/>
  <c r="AB61"/>
  <c r="AB57"/>
  <c r="AB53"/>
  <c r="AB45"/>
  <c r="AB41"/>
  <c r="AB37"/>
  <c r="AB25"/>
  <c r="AB21"/>
  <c r="AB17"/>
  <c r="AB13"/>
  <c r="AB9"/>
  <c r="AB5"/>
  <c r="AB52"/>
  <c r="AB20"/>
  <c r="AB96" i="61"/>
  <c r="AB92"/>
  <c r="AB88"/>
  <c r="AB80"/>
  <c r="AB76"/>
  <c r="AB72"/>
  <c r="AB68"/>
  <c r="AB60"/>
  <c r="AB48"/>
  <c r="AB4"/>
  <c r="AB93"/>
  <c r="AB89"/>
  <c r="AA6" i="63"/>
  <c r="AA49" i="62"/>
  <c r="AA45"/>
  <c r="AA43"/>
  <c r="AA41"/>
  <c r="AA37"/>
  <c r="AA35"/>
  <c r="AA33"/>
  <c r="AA29"/>
  <c r="AA27"/>
  <c r="AA25"/>
  <c r="AA21"/>
  <c r="AA19"/>
  <c r="AA17"/>
  <c r="AA13"/>
  <c r="AA11"/>
  <c r="AA9"/>
  <c r="AA5"/>
  <c r="AA90" i="61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F4" s="1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F16" s="1"/>
  <c r="B17"/>
  <c r="C17"/>
  <c r="F17" s="1"/>
  <c r="B18"/>
  <c r="C18"/>
  <c r="F18" s="1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B39"/>
  <c r="C39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F21" s="1"/>
  <c r="B22"/>
  <c r="C22"/>
  <c r="F22" s="1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F38" s="1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B73"/>
  <c r="C73"/>
  <c r="F73" s="1"/>
  <c r="B74"/>
  <c r="C74"/>
  <c r="F74" s="1"/>
  <c r="B75"/>
  <c r="C75"/>
  <c r="F75" s="1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F98" s="1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U83"/>
  <c r="N83"/>
  <c r="U82"/>
  <c r="N82"/>
  <c r="U81"/>
  <c r="N81"/>
  <c r="U80"/>
  <c r="F80"/>
  <c r="U79"/>
  <c r="N79"/>
  <c r="F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U47"/>
  <c r="U46"/>
  <c r="F46"/>
  <c r="U45"/>
  <c r="U44"/>
  <c r="F44"/>
  <c r="U43"/>
  <c r="U42"/>
  <c r="U41"/>
  <c r="U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AD17"/>
  <c r="U17"/>
  <c r="U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F88"/>
  <c r="U87"/>
  <c r="U86"/>
  <c r="N86"/>
  <c r="F86"/>
  <c r="U85"/>
  <c r="U84"/>
  <c r="F84"/>
  <c r="U83"/>
  <c r="U82"/>
  <c r="N82"/>
  <c r="F82"/>
  <c r="U81"/>
  <c r="U80"/>
  <c r="U79"/>
  <c r="F79"/>
  <c r="U78"/>
  <c r="N78"/>
  <c r="F78"/>
  <c r="U77"/>
  <c r="U76"/>
  <c r="N76"/>
  <c r="U75"/>
  <c r="U74"/>
  <c r="N74"/>
  <c r="U73"/>
  <c r="U72"/>
  <c r="N72"/>
  <c r="U71"/>
  <c r="U70"/>
  <c r="N70"/>
  <c r="F70"/>
  <c r="U69"/>
  <c r="U68"/>
  <c r="N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U47"/>
  <c r="U46"/>
  <c r="N46"/>
  <c r="F46"/>
  <c r="U45"/>
  <c r="U44"/>
  <c r="N44"/>
  <c r="F44"/>
  <c r="U43"/>
  <c r="U42"/>
  <c r="N42"/>
  <c r="U41"/>
  <c r="U40"/>
  <c r="N40"/>
  <c r="F40"/>
  <c r="U39"/>
  <c r="U38"/>
  <c r="F38"/>
  <c r="U37"/>
  <c r="U36"/>
  <c r="U35"/>
  <c r="U34"/>
  <c r="U33"/>
  <c r="U32"/>
  <c r="U31"/>
  <c r="N31"/>
  <c r="U30"/>
  <c r="U29"/>
  <c r="N29"/>
  <c r="U28"/>
  <c r="N28"/>
  <c r="F28"/>
  <c r="U27"/>
  <c r="N27"/>
  <c r="U26"/>
  <c r="U25"/>
  <c r="U24"/>
  <c r="N24"/>
  <c r="U23"/>
  <c r="U22"/>
  <c r="N22"/>
  <c r="U21"/>
  <c r="U20"/>
  <c r="U19"/>
  <c r="U18"/>
  <c r="F18"/>
  <c r="U17"/>
  <c r="N17"/>
  <c r="U16"/>
  <c r="F16"/>
  <c r="U15"/>
  <c r="U14"/>
  <c r="F14"/>
  <c r="U13"/>
  <c r="U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F84"/>
  <c r="U83"/>
  <c r="N83"/>
  <c r="U82"/>
  <c r="U81"/>
  <c r="U80"/>
  <c r="F80"/>
  <c r="U79"/>
  <c r="U78"/>
  <c r="F78"/>
  <c r="U77"/>
  <c r="N77"/>
  <c r="U76"/>
  <c r="N76"/>
  <c r="F76"/>
  <c r="U75"/>
  <c r="N75"/>
  <c r="U74"/>
  <c r="U73"/>
  <c r="N73"/>
  <c r="U72"/>
  <c r="F72"/>
  <c r="U71"/>
  <c r="N71"/>
  <c r="U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U37"/>
  <c r="N37"/>
  <c r="U36"/>
  <c r="F36"/>
  <c r="U35"/>
  <c r="N35"/>
  <c r="U34"/>
  <c r="F34"/>
  <c r="U33"/>
  <c r="N33"/>
  <c r="U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U21"/>
  <c r="U20"/>
  <c r="N20"/>
  <c r="F20"/>
  <c r="U19"/>
  <c r="U18"/>
  <c r="N18"/>
  <c r="U17"/>
  <c r="U16"/>
  <c r="N16"/>
  <c r="F16"/>
  <c r="U15"/>
  <c r="U14"/>
  <c r="N14"/>
  <c r="F14"/>
  <c r="U13"/>
  <c r="U12"/>
  <c r="N12"/>
  <c r="F12"/>
  <c r="U11"/>
  <c r="U10"/>
  <c r="N10"/>
  <c r="U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i="56" l="1"/>
  <c r="L99" i="81"/>
  <c r="O99"/>
  <c r="I99"/>
  <c r="F99"/>
  <c r="C99"/>
  <c r="C99" i="63"/>
  <c r="F97" i="62"/>
  <c r="F93"/>
  <c r="C99" i="55"/>
  <c r="F54"/>
  <c r="F76" i="58"/>
  <c r="B99"/>
  <c r="F81" i="57"/>
  <c r="F7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O35"/>
  <c r="V40"/>
  <c r="O51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O45" i="56"/>
  <c r="O65"/>
  <c r="V36"/>
  <c r="O47"/>
  <c r="V52"/>
  <c r="V59"/>
  <c r="V12" i="55"/>
  <c r="V28"/>
  <c r="V44"/>
  <c r="V60"/>
  <c r="V11" i="56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61"/>
  <c r="O69"/>
  <c r="O77"/>
  <c r="O93"/>
  <c r="O70" i="55"/>
  <c r="O7" i="56"/>
  <c r="O23"/>
  <c r="V28"/>
  <c r="V39"/>
  <c r="V44"/>
  <c r="J99" i="55"/>
  <c r="N24"/>
  <c r="O24" s="1"/>
  <c r="N40"/>
  <c r="O40" s="1"/>
  <c r="N56"/>
  <c r="O56" s="1"/>
  <c r="O96"/>
  <c r="V25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21"/>
  <c r="V25"/>
  <c r="V29"/>
  <c r="V33"/>
  <c r="V37"/>
  <c r="V41"/>
  <c r="V45"/>
  <c r="V49"/>
  <c r="V57"/>
  <c r="V65"/>
  <c r="V69"/>
  <c r="V73"/>
  <c r="V81"/>
  <c r="V85"/>
  <c r="V93"/>
  <c r="V97"/>
  <c r="N3" i="57"/>
  <c r="V33" i="58"/>
  <c r="V97"/>
  <c r="N3" i="56"/>
  <c r="G88" i="57"/>
  <c r="N90"/>
  <c r="F91"/>
  <c r="K99" i="58"/>
  <c r="U99"/>
  <c r="F9"/>
  <c r="F17"/>
  <c r="V26"/>
  <c r="O26"/>
  <c r="V42"/>
  <c r="O45"/>
  <c r="V58"/>
  <c r="O74"/>
  <c r="V90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" i="58" l="1"/>
  <c r="O86" i="55"/>
  <c r="V50" i="56"/>
  <c r="V18"/>
  <c r="O30" i="55"/>
  <c r="O9"/>
  <c r="O98"/>
  <c r="O70" i="56"/>
  <c r="O92"/>
  <c r="O84"/>
  <c r="O76"/>
  <c r="O68"/>
  <c r="D99" i="81"/>
  <c r="O65" i="58"/>
  <c r="N99" i="81"/>
  <c r="P99" s="1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O78" i="55"/>
  <c r="O66"/>
  <c r="O94" i="56"/>
  <c r="V26"/>
  <c r="O86"/>
  <c r="G74" i="55"/>
  <c r="O74" s="1"/>
  <c r="O46"/>
  <c r="G23"/>
  <c r="V23" s="1"/>
  <c r="V51"/>
  <c r="O38"/>
  <c r="O89" i="56"/>
  <c r="V53"/>
  <c r="O29"/>
  <c r="V17"/>
  <c r="O15"/>
  <c r="G94" i="55"/>
  <c r="O94" s="1"/>
  <c r="O62"/>
  <c r="O14"/>
  <c r="O22" i="58"/>
  <c r="G66" i="57"/>
  <c r="V66" s="1"/>
  <c r="O57" i="58"/>
  <c r="G98" i="57"/>
  <c r="V98" s="1"/>
  <c r="G34"/>
  <c r="V34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34"/>
  <c r="Q99" i="81"/>
  <c r="O4" i="56"/>
  <c r="V94" i="55"/>
  <c r="O49"/>
  <c r="O66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I61" i="78"/>
  <c r="I62"/>
  <c r="N28"/>
  <c r="I54"/>
  <c r="H62"/>
  <c r="O81"/>
  <c r="B52"/>
  <c r="N87"/>
  <c r="Q12"/>
  <c r="B87"/>
  <c r="B73"/>
  <c r="I68"/>
  <c r="N42"/>
  <c r="O34"/>
  <c r="H67"/>
  <c r="I53"/>
  <c r="J52"/>
  <c r="Q74"/>
  <c r="K64"/>
  <c r="K63"/>
  <c r="K3"/>
  <c r="B37"/>
  <c r="K10"/>
  <c r="P90"/>
  <c r="K91"/>
  <c r="I52"/>
  <c r="K61"/>
  <c r="B13"/>
  <c r="I76"/>
  <c r="Q43"/>
  <c r="Q93"/>
  <c r="I37"/>
  <c r="I72"/>
  <c r="O21"/>
  <c r="L53"/>
  <c r="B2"/>
  <c r="B15"/>
  <c r="K4"/>
  <c r="J94"/>
  <c r="O66"/>
  <c r="L76"/>
  <c r="K30"/>
  <c r="K81"/>
  <c r="P85"/>
  <c r="H83"/>
  <c r="K87"/>
  <c r="L60"/>
  <c r="G84"/>
  <c r="H10"/>
  <c r="N22"/>
  <c r="I96"/>
  <c r="N85"/>
  <c r="N9"/>
  <c r="N7"/>
  <c r="H97"/>
  <c r="G15"/>
  <c r="G77"/>
  <c r="K9"/>
  <c r="J74"/>
  <c r="N71"/>
  <c r="O50"/>
  <c r="O55"/>
  <c r="H63"/>
  <c r="O78"/>
  <c r="N78"/>
  <c r="N56"/>
  <c r="K90"/>
  <c r="H4"/>
  <c r="O61"/>
  <c r="L31"/>
  <c r="N44"/>
  <c r="J45"/>
  <c r="O9"/>
  <c r="B50"/>
  <c r="O25"/>
  <c r="G49"/>
  <c r="B39"/>
  <c r="O49"/>
  <c r="J81"/>
  <c r="H12"/>
  <c r="I26"/>
  <c r="N33"/>
  <c r="J20"/>
  <c r="G68"/>
  <c r="H75"/>
  <c r="B36"/>
  <c r="P66"/>
  <c r="G25"/>
  <c r="N67"/>
  <c r="N93"/>
  <c r="Q70"/>
  <c r="L47"/>
  <c r="H40"/>
  <c r="L18"/>
  <c r="B93"/>
  <c r="G12"/>
  <c r="I4"/>
  <c r="Q87"/>
  <c r="H56"/>
  <c r="J15"/>
  <c r="B78"/>
  <c r="L93"/>
  <c r="H45"/>
  <c r="Q92"/>
  <c r="O98"/>
  <c r="O41"/>
  <c r="H31"/>
  <c r="J76"/>
  <c r="F1"/>
  <c r="J31"/>
  <c r="O76"/>
  <c r="N10"/>
  <c r="I12"/>
  <c r="P74"/>
  <c r="O85"/>
  <c r="H19"/>
  <c r="N30"/>
  <c r="H66"/>
  <c r="K20"/>
  <c r="P62"/>
  <c r="K48"/>
  <c r="L22"/>
  <c r="I59"/>
  <c r="P59"/>
  <c r="H17"/>
  <c r="B42"/>
  <c r="H52"/>
  <c r="P92"/>
  <c r="H41"/>
  <c r="I48"/>
  <c r="G47"/>
  <c r="B33"/>
  <c r="Q8"/>
  <c r="B35"/>
  <c r="G16"/>
  <c r="H15"/>
  <c r="J88"/>
  <c r="H22"/>
  <c r="Q9"/>
  <c r="Q20"/>
  <c r="Q31"/>
  <c r="J87"/>
  <c r="H18"/>
  <c r="J37"/>
  <c r="H16"/>
  <c r="L94"/>
  <c r="P73"/>
  <c r="P33"/>
  <c r="P47"/>
  <c r="O23"/>
  <c r="L84"/>
  <c r="K73"/>
  <c r="G24"/>
  <c r="L85"/>
  <c r="K37"/>
  <c r="O3"/>
  <c r="G27"/>
  <c r="G13"/>
  <c r="J28"/>
  <c r="P88"/>
  <c r="K93"/>
  <c r="Q3"/>
  <c r="N65"/>
  <c r="N68"/>
  <c r="Q42"/>
  <c r="P15"/>
  <c r="K49"/>
  <c r="I49"/>
  <c r="L39"/>
  <c r="P5"/>
  <c r="N37"/>
  <c r="O15"/>
  <c r="Q62"/>
  <c r="P48"/>
  <c r="B63"/>
  <c r="B86"/>
  <c r="H28"/>
  <c r="O6"/>
  <c r="N41"/>
  <c r="O44"/>
  <c r="O90"/>
  <c r="J29"/>
  <c r="J69"/>
  <c r="K16"/>
  <c r="L61"/>
  <c r="Q17"/>
  <c r="J85"/>
  <c r="G91"/>
  <c r="Q71"/>
  <c r="B51"/>
  <c r="O42"/>
  <c r="G44"/>
  <c r="O52"/>
  <c r="O33"/>
  <c r="K75"/>
  <c r="K72"/>
  <c r="J55"/>
  <c r="B66"/>
  <c r="O56"/>
  <c r="H39"/>
  <c r="H50"/>
  <c r="P78"/>
  <c r="L25"/>
  <c r="H58"/>
  <c r="J24"/>
  <c r="Q90"/>
  <c r="B19"/>
  <c r="H87"/>
  <c r="N61"/>
  <c r="I67"/>
  <c r="I45"/>
  <c r="L92"/>
  <c r="L91"/>
  <c r="L45"/>
  <c r="G19"/>
  <c r="P30"/>
  <c r="J5"/>
  <c r="P45"/>
  <c r="Q89"/>
  <c r="P19"/>
  <c r="N80"/>
  <c r="J4"/>
  <c r="L68"/>
  <c r="Q97"/>
  <c r="J62"/>
  <c r="J41"/>
  <c r="N81"/>
  <c r="K58"/>
  <c r="J91"/>
  <c r="B69"/>
  <c r="J71"/>
  <c r="N25"/>
  <c r="P26"/>
  <c r="I35"/>
  <c r="N3"/>
  <c r="P50"/>
  <c r="K22"/>
  <c r="N24"/>
  <c r="B21"/>
  <c r="P65"/>
  <c r="P77"/>
  <c r="K14"/>
  <c r="B45"/>
  <c r="B38"/>
  <c r="I69"/>
  <c r="O36"/>
  <c r="O75"/>
  <c r="I13"/>
  <c r="O43"/>
  <c r="H95"/>
  <c r="H42"/>
  <c r="N51"/>
  <c r="N97"/>
  <c r="I30"/>
  <c r="L40"/>
  <c r="L78"/>
  <c r="G8"/>
  <c r="P96"/>
  <c r="J90"/>
  <c r="K29"/>
  <c r="K86"/>
  <c r="Q15"/>
  <c r="K19"/>
  <c r="H51"/>
  <c r="I63"/>
  <c r="O7"/>
  <c r="P49"/>
  <c r="J18"/>
  <c r="N43"/>
  <c r="H88"/>
  <c r="N50"/>
  <c r="G28"/>
  <c r="O20"/>
  <c r="H90"/>
  <c r="G96"/>
  <c r="G39"/>
  <c r="B30"/>
  <c r="J50"/>
  <c r="I95"/>
  <c r="J26"/>
  <c r="L75"/>
  <c r="B67"/>
  <c r="G65"/>
  <c r="N57"/>
  <c r="B10"/>
  <c r="G22"/>
  <c r="P43"/>
  <c r="I32"/>
  <c r="Q38"/>
  <c r="O16"/>
  <c r="I23"/>
  <c r="K50"/>
  <c r="H94"/>
  <c r="Q7"/>
  <c r="B70"/>
  <c r="O73"/>
  <c r="L3"/>
  <c r="L6"/>
  <c r="I71"/>
  <c r="D1"/>
  <c r="O71"/>
  <c r="O63"/>
  <c r="Q33"/>
  <c r="L96"/>
  <c r="J10"/>
  <c r="H38"/>
  <c r="O83"/>
  <c r="N73"/>
  <c r="H35"/>
  <c r="N17"/>
  <c r="H79"/>
  <c r="J17"/>
  <c r="N58"/>
  <c r="O87"/>
  <c r="B82"/>
  <c r="Q27"/>
  <c r="L35"/>
  <c r="H36"/>
  <c r="J47"/>
  <c r="Q10"/>
  <c r="L65"/>
  <c r="O74"/>
  <c r="O35"/>
  <c r="Q59"/>
  <c r="Q22"/>
  <c r="I20"/>
  <c r="P18"/>
  <c r="K78"/>
  <c r="Q47"/>
  <c r="H8"/>
  <c r="B41"/>
  <c r="L33"/>
  <c r="L73"/>
  <c r="Q83"/>
  <c r="N55"/>
  <c r="L21"/>
  <c r="I83"/>
  <c r="J13"/>
  <c r="L57"/>
  <c r="L64"/>
  <c r="I93"/>
  <c r="K79"/>
  <c r="N40"/>
  <c r="I57"/>
  <c r="Q4"/>
  <c r="K77"/>
  <c r="P6"/>
  <c r="I58"/>
  <c r="I22"/>
  <c r="O4"/>
  <c r="J38"/>
  <c r="Q16"/>
  <c r="N92"/>
  <c r="H69"/>
  <c r="O5"/>
  <c r="B72"/>
  <c r="J7"/>
  <c r="B97"/>
  <c r="G92"/>
  <c r="N19"/>
  <c r="Q66"/>
  <c r="N12"/>
  <c r="K34"/>
  <c r="O54"/>
  <c r="G42"/>
  <c r="G60"/>
  <c r="Q67"/>
  <c r="Q39"/>
  <c r="K15"/>
  <c r="B85"/>
  <c r="J21"/>
  <c r="I9"/>
  <c r="I75"/>
  <c r="L80"/>
  <c r="O31"/>
  <c r="J39"/>
  <c r="H76"/>
  <c r="P11"/>
  <c r="J61"/>
  <c r="J16"/>
  <c r="G14"/>
  <c r="N21"/>
  <c r="G51"/>
  <c r="Q64"/>
  <c r="P38"/>
  <c r="I97"/>
  <c r="Q26"/>
  <c r="B94"/>
  <c r="I80"/>
  <c r="B71"/>
  <c r="G81"/>
  <c r="L82"/>
  <c r="J12"/>
  <c r="B68"/>
  <c r="Q53"/>
  <c r="H78"/>
  <c r="N16"/>
  <c r="G76"/>
  <c r="P86"/>
  <c r="B96"/>
  <c r="I47"/>
  <c r="J60"/>
  <c r="G89"/>
  <c r="I5"/>
  <c r="K26"/>
  <c r="Q96"/>
  <c r="Q76"/>
  <c r="P9"/>
  <c r="P20"/>
  <c r="Q40"/>
  <c r="G4"/>
  <c r="B44"/>
  <c r="B4"/>
  <c r="Q77"/>
  <c r="G2"/>
  <c r="L48"/>
  <c r="Q84"/>
  <c r="I41"/>
  <c r="Q58"/>
  <c r="Q75"/>
  <c r="B77"/>
  <c r="H74"/>
  <c r="G63"/>
  <c r="J25"/>
  <c r="B83"/>
  <c r="I29"/>
  <c r="O69"/>
  <c r="N91"/>
  <c r="O32"/>
  <c r="H91"/>
  <c r="N95"/>
  <c r="L37"/>
  <c r="L30"/>
  <c r="B28"/>
  <c r="J78"/>
  <c r="L16"/>
  <c r="B92"/>
  <c r="G88"/>
  <c r="K66"/>
  <c r="G32"/>
  <c r="I74"/>
  <c r="I15"/>
  <c r="N60"/>
  <c r="J96"/>
  <c r="I88"/>
  <c r="I91"/>
  <c r="O47"/>
  <c r="O70"/>
  <c r="P51"/>
  <c r="B17"/>
  <c r="B18"/>
  <c r="H24"/>
  <c r="G7"/>
  <c r="L67"/>
  <c r="I98"/>
  <c r="J46"/>
  <c r="L56"/>
  <c r="N20"/>
  <c r="H11"/>
  <c r="N31"/>
  <c r="Q21"/>
  <c r="P23"/>
  <c r="H2"/>
  <c r="O80"/>
  <c r="J56"/>
  <c r="O58"/>
  <c r="J58"/>
  <c r="G59"/>
  <c r="Q56"/>
  <c r="P95"/>
  <c r="G43"/>
  <c r="I43"/>
  <c r="G20"/>
  <c r="N34"/>
  <c r="P79"/>
  <c r="G36"/>
  <c r="G26"/>
  <c r="Q60"/>
  <c r="O88"/>
  <c r="B25"/>
  <c r="P64"/>
  <c r="N83"/>
  <c r="B12"/>
  <c r="Q13"/>
  <c r="N76"/>
  <c r="N89"/>
  <c r="P84"/>
  <c r="B79"/>
  <c r="P76"/>
  <c r="O22"/>
  <c r="J27"/>
  <c r="K68"/>
  <c r="J83"/>
  <c r="P57"/>
  <c r="G10"/>
  <c r="O45"/>
  <c r="B48"/>
  <c r="J97"/>
  <c r="G66"/>
  <c r="B80"/>
  <c r="K46"/>
  <c r="K69"/>
  <c r="P81"/>
  <c r="O77"/>
  <c r="P80"/>
  <c r="K89"/>
  <c r="G75"/>
  <c r="P27"/>
  <c r="I6"/>
  <c r="B29"/>
  <c r="J59"/>
  <c r="H71"/>
  <c r="N29"/>
  <c r="Q52"/>
  <c r="I38"/>
  <c r="Q80"/>
  <c r="N62"/>
  <c r="Q63"/>
  <c r="P16"/>
  <c r="K31"/>
  <c r="H48"/>
  <c r="H27"/>
  <c r="G69"/>
  <c r="Q68"/>
  <c r="K80"/>
  <c r="G73"/>
  <c r="J98"/>
  <c r="L43"/>
  <c r="K8"/>
  <c r="L83"/>
  <c r="B47"/>
  <c r="K60"/>
  <c r="Q88"/>
  <c r="G98"/>
  <c r="B11"/>
  <c r="J43"/>
  <c r="K70"/>
  <c r="P7"/>
  <c r="K47"/>
  <c r="Q86"/>
  <c r="G64"/>
  <c r="I14"/>
  <c r="N94"/>
  <c r="P28"/>
  <c r="K97"/>
  <c r="J95"/>
  <c r="H3"/>
  <c r="H98"/>
  <c r="Q79"/>
  <c r="I18"/>
  <c r="Q82"/>
  <c r="J19"/>
  <c r="O97"/>
  <c r="J80"/>
  <c r="G40"/>
  <c r="H34"/>
  <c r="L5"/>
  <c r="L98"/>
  <c r="O86"/>
  <c r="H21"/>
  <c r="P53"/>
  <c r="J64"/>
  <c r="H30"/>
  <c r="P56"/>
  <c r="L50"/>
  <c r="G94"/>
  <c r="B27"/>
  <c r="N64"/>
  <c r="G21"/>
  <c r="B90"/>
  <c r="P52"/>
  <c r="Q29"/>
  <c r="N54"/>
  <c r="G45"/>
  <c r="O60"/>
  <c r="H81"/>
  <c r="N84"/>
  <c r="Q6"/>
  <c r="G52"/>
  <c r="O92"/>
  <c r="L26"/>
  <c r="H72"/>
  <c r="K82"/>
  <c r="K38"/>
  <c r="O59"/>
  <c r="Q73"/>
  <c r="G6"/>
  <c r="J63"/>
  <c r="K83"/>
  <c r="L87"/>
  <c r="K54"/>
  <c r="L69"/>
  <c r="N53"/>
  <c r="I81"/>
  <c r="O95"/>
  <c r="H13"/>
  <c r="O94"/>
  <c r="L72"/>
  <c r="K95"/>
  <c r="G37"/>
  <c r="P91"/>
  <c r="B65"/>
  <c r="G48"/>
  <c r="N74"/>
  <c r="K39"/>
  <c r="H80"/>
  <c r="J53"/>
  <c r="I11"/>
  <c r="L59"/>
  <c r="I36"/>
  <c r="L58"/>
  <c r="J57"/>
  <c r="K33"/>
  <c r="B98"/>
  <c r="J3"/>
  <c r="L79"/>
  <c r="J75"/>
  <c r="K40"/>
  <c r="J49"/>
  <c r="L55"/>
  <c r="L63"/>
  <c r="B6"/>
  <c r="L97"/>
  <c r="L46"/>
  <c r="L28"/>
  <c r="P10"/>
  <c r="J70"/>
  <c r="P31"/>
  <c r="H57"/>
  <c r="H33"/>
  <c r="G9"/>
  <c r="G3"/>
  <c r="Q11"/>
  <c r="Q44"/>
  <c r="J72"/>
  <c r="I44"/>
  <c r="N11"/>
  <c r="G90"/>
  <c r="P68"/>
  <c r="P21"/>
  <c r="P72"/>
  <c r="Q69"/>
  <c r="N69"/>
  <c r="B23"/>
  <c r="O37"/>
  <c r="J77"/>
  <c r="L51"/>
  <c r="H68"/>
  <c r="B56"/>
  <c r="K85"/>
  <c r="P46"/>
  <c r="J48"/>
  <c r="K28"/>
  <c r="B20"/>
  <c r="G83"/>
  <c r="N23"/>
  <c r="P98"/>
  <c r="P25"/>
  <c r="H6"/>
  <c r="O14"/>
  <c r="H64"/>
  <c r="E1"/>
  <c r="O57"/>
  <c r="J65"/>
  <c r="K92"/>
  <c r="L95"/>
  <c r="L66"/>
  <c r="B16"/>
  <c r="I55"/>
  <c r="P58"/>
  <c r="O10"/>
  <c r="J36"/>
  <c r="I8"/>
  <c r="G41"/>
  <c r="Q46"/>
  <c r="I50"/>
  <c r="Q23"/>
  <c r="B31"/>
  <c r="K57"/>
  <c r="L70"/>
  <c r="H61"/>
  <c r="I94"/>
  <c r="N8"/>
  <c r="B26"/>
  <c r="J51"/>
  <c r="P13"/>
  <c r="K53"/>
  <c r="G93"/>
  <c r="K65"/>
  <c r="H20"/>
  <c r="Q34"/>
  <c r="B49"/>
  <c r="L90"/>
  <c r="B40"/>
  <c r="Q51"/>
  <c r="K41"/>
  <c r="P71"/>
  <c r="J68"/>
  <c r="K94"/>
  <c r="G29"/>
  <c r="B43"/>
  <c r="I39"/>
  <c r="J40"/>
  <c r="P61"/>
  <c r="B81"/>
  <c r="H43"/>
  <c r="Q81"/>
  <c r="Q91"/>
  <c r="L49"/>
  <c r="B7"/>
  <c r="L23"/>
  <c r="O48"/>
  <c r="K56"/>
  <c r="N82"/>
  <c r="P83"/>
  <c r="H65"/>
  <c r="P93"/>
  <c r="P42"/>
  <c r="P41"/>
  <c r="Q37"/>
  <c r="I92"/>
  <c r="J33"/>
  <c r="I77"/>
  <c r="G35"/>
  <c r="B8"/>
  <c r="N49"/>
  <c r="Q50"/>
  <c r="H26"/>
  <c r="K5"/>
  <c r="B14"/>
  <c r="P87"/>
  <c r="Q30"/>
  <c r="I19"/>
  <c r="Q72"/>
  <c r="K59"/>
  <c r="I65"/>
  <c r="L20"/>
  <c r="J84"/>
  <c r="P17"/>
  <c r="P14"/>
  <c r="Q55"/>
  <c r="H59"/>
  <c r="J6"/>
  <c r="L71"/>
  <c r="O19"/>
  <c r="K36"/>
  <c r="N14"/>
  <c r="G53"/>
  <c r="Q45"/>
  <c r="N27"/>
  <c r="H55"/>
  <c r="H89"/>
  <c r="H82"/>
  <c r="L38"/>
  <c r="L11"/>
  <c r="O11"/>
  <c r="L89"/>
  <c r="P37"/>
  <c r="L10"/>
  <c r="O18"/>
  <c r="L36"/>
  <c r="B62"/>
  <c r="K74"/>
  <c r="I70"/>
  <c r="P60"/>
  <c r="B53"/>
  <c r="H92"/>
  <c r="P70"/>
  <c r="J67"/>
  <c r="Q94"/>
  <c r="K96"/>
  <c r="N77"/>
  <c r="G97"/>
  <c r="L19"/>
  <c r="Q5"/>
  <c r="I16"/>
  <c r="N66"/>
  <c r="O29"/>
  <c r="B32"/>
  <c r="B64"/>
  <c r="P55"/>
  <c r="N79"/>
  <c r="J30"/>
  <c r="K45"/>
  <c r="Q14"/>
  <c r="P24"/>
  <c r="I25"/>
  <c r="G78"/>
  <c r="K21"/>
  <c r="J9"/>
  <c r="Q25"/>
  <c r="G56"/>
  <c r="P29"/>
  <c r="O38"/>
  <c r="N98"/>
  <c r="P32"/>
  <c r="I31"/>
  <c r="H86"/>
  <c r="H37"/>
  <c r="N86"/>
  <c r="P3"/>
  <c r="K98"/>
  <c r="I3"/>
  <c r="O39"/>
  <c r="O46"/>
  <c r="Q35"/>
  <c r="Q95"/>
  <c r="N52"/>
  <c r="N35"/>
  <c r="Q41"/>
  <c r="K84"/>
  <c r="Q78"/>
  <c r="B46"/>
  <c r="I42"/>
  <c r="N46"/>
  <c r="B76"/>
  <c r="N45"/>
  <c r="O24"/>
  <c r="N13"/>
  <c r="I86"/>
  <c r="N88"/>
  <c r="G61"/>
  <c r="H53"/>
  <c r="P22"/>
  <c r="L62"/>
  <c r="H60"/>
  <c r="I24"/>
  <c r="K71"/>
  <c r="H7"/>
  <c r="J73"/>
  <c r="J23"/>
  <c r="K88"/>
  <c r="B74"/>
  <c r="J34"/>
  <c r="N70"/>
  <c r="P39"/>
  <c r="P36"/>
  <c r="L27"/>
  <c r="N96"/>
  <c r="N5"/>
  <c r="K55"/>
  <c r="I21"/>
  <c r="Q49"/>
  <c r="N38"/>
  <c r="Q98"/>
  <c r="O28"/>
  <c r="O27"/>
  <c r="L7"/>
  <c r="K11"/>
  <c r="G71"/>
  <c r="P97"/>
  <c r="B9"/>
  <c r="H84"/>
  <c r="L77"/>
  <c r="L29"/>
  <c r="Q24"/>
  <c r="P35"/>
  <c r="Q36"/>
  <c r="B57"/>
  <c r="O30"/>
  <c r="N4"/>
  <c r="P54"/>
  <c r="L81"/>
  <c r="N47"/>
  <c r="B89"/>
  <c r="H93"/>
  <c r="K76"/>
  <c r="N63"/>
  <c r="L54"/>
  <c r="H9"/>
  <c r="H47"/>
  <c r="L41"/>
  <c r="P63"/>
  <c r="P75"/>
  <c r="O8"/>
  <c r="P89"/>
  <c r="Q85"/>
  <c r="L12"/>
  <c r="I28"/>
  <c r="K13"/>
  <c r="G17"/>
  <c r="Q57"/>
  <c r="O82"/>
  <c r="Q18"/>
  <c r="O91"/>
  <c r="K44"/>
  <c r="I66"/>
  <c r="O68"/>
  <c r="O17"/>
  <c r="P8"/>
  <c r="N18"/>
  <c r="Q48"/>
  <c r="H23"/>
  <c r="B60"/>
  <c r="K43"/>
  <c r="B3"/>
  <c r="Q19"/>
  <c r="I33"/>
  <c r="O72"/>
  <c r="G62"/>
  <c r="G34"/>
  <c r="C1"/>
  <c r="B34"/>
  <c r="G58"/>
  <c r="I79"/>
  <c r="L32"/>
  <c r="B58"/>
  <c r="P44"/>
  <c r="P12"/>
  <c r="G74"/>
  <c r="I89"/>
  <c r="B59"/>
  <c r="I82"/>
  <c r="L15"/>
  <c r="K27"/>
  <c r="P67"/>
  <c r="K32"/>
  <c r="Q61"/>
  <c r="L34"/>
  <c r="N15"/>
  <c r="K24"/>
  <c r="G80"/>
  <c r="O64"/>
  <c r="I10"/>
  <c r="J22"/>
  <c r="B5"/>
  <c r="J54"/>
  <c r="G67"/>
  <c r="I90"/>
  <c r="N36"/>
  <c r="G57"/>
  <c r="K23"/>
  <c r="J35"/>
  <c r="L86"/>
  <c r="H73"/>
  <c r="K35"/>
  <c r="Q54"/>
  <c r="G87"/>
  <c r="O62"/>
  <c r="J66"/>
  <c r="I85"/>
  <c r="K51"/>
  <c r="G72"/>
  <c r="G33"/>
  <c r="L9"/>
  <c r="N59"/>
  <c r="K62"/>
  <c r="G55"/>
  <c r="L13"/>
  <c r="G54"/>
  <c r="J79"/>
  <c r="G46"/>
  <c r="O26"/>
  <c r="J11"/>
  <c r="I78"/>
  <c r="P34"/>
  <c r="G70"/>
  <c r="L4"/>
  <c r="G86"/>
  <c r="J44"/>
  <c r="P94"/>
  <c r="I87"/>
  <c r="J89"/>
  <c r="P40"/>
  <c r="K42"/>
  <c r="G50"/>
  <c r="G11"/>
  <c r="N26"/>
  <c r="B91"/>
  <c r="O53"/>
  <c r="J86"/>
  <c r="H14"/>
  <c r="O67"/>
  <c r="L8"/>
  <c r="Q65"/>
  <c r="H85"/>
  <c r="K17"/>
  <c r="H70"/>
  <c r="O84"/>
  <c r="J14"/>
  <c r="I27"/>
  <c r="O51"/>
  <c r="K25"/>
  <c r="N72"/>
  <c r="B84"/>
  <c r="N75"/>
  <c r="B88"/>
  <c r="P4"/>
  <c r="K6"/>
  <c r="K67"/>
  <c r="Q28"/>
  <c r="B55"/>
  <c r="G31"/>
  <c r="N39"/>
  <c r="I60"/>
  <c r="I17"/>
  <c r="I7"/>
  <c r="G18"/>
  <c r="I56"/>
  <c r="O12"/>
  <c r="O79"/>
  <c r="K12"/>
  <c r="J42"/>
  <c r="J8"/>
  <c r="O89"/>
  <c r="O96"/>
  <c r="B61"/>
  <c r="J82"/>
  <c r="B95"/>
  <c r="N90"/>
  <c r="I84"/>
  <c r="B22"/>
  <c r="H54"/>
  <c r="H32"/>
  <c r="Q32"/>
  <c r="H29"/>
  <c r="K52"/>
  <c r="N32"/>
  <c r="L74"/>
  <c r="J93"/>
  <c r="G95"/>
  <c r="H77"/>
  <c r="O65"/>
  <c r="H25"/>
  <c r="H46"/>
  <c r="N6"/>
  <c r="L17"/>
  <c r="I40"/>
  <c r="I34"/>
  <c r="K7"/>
  <c r="O13"/>
  <c r="P69"/>
  <c r="H96"/>
  <c r="H49"/>
  <c r="G30"/>
  <c r="G5"/>
  <c r="G23"/>
  <c r="G38"/>
  <c r="I51"/>
  <c r="G79"/>
  <c r="I46"/>
  <c r="J32"/>
  <c r="J92"/>
  <c r="L42"/>
  <c r="P82"/>
  <c r="O93"/>
  <c r="I64"/>
  <c r="L24"/>
  <c r="G82"/>
  <c r="H5"/>
  <c r="O40"/>
  <c r="K18"/>
  <c r="I73"/>
  <c r="H44"/>
  <c r="B54"/>
  <c r="N48"/>
  <c r="L44"/>
  <c r="B75"/>
  <c r="L52"/>
  <c r="G85"/>
  <c r="L14"/>
  <c r="B24"/>
  <c r="L88"/>
  <c r="D24" l="1"/>
  <c r="E24"/>
  <c r="F24"/>
  <c r="C24"/>
  <c r="C75"/>
  <c r="E75"/>
  <c r="F75"/>
  <c r="D75"/>
  <c r="R48"/>
  <c r="D54"/>
  <c r="C54"/>
  <c r="F54"/>
  <c r="E54"/>
  <c r="M73"/>
  <c r="M64"/>
  <c r="M46"/>
  <c r="M51"/>
  <c r="M34"/>
  <c r="M40"/>
  <c r="R6"/>
  <c r="R32"/>
  <c r="F22"/>
  <c r="D22"/>
  <c r="C22"/>
  <c r="E22"/>
  <c r="M84"/>
  <c r="R90"/>
  <c r="D95"/>
  <c r="E95"/>
  <c r="F95"/>
  <c r="C95"/>
  <c r="D61"/>
  <c r="E61"/>
  <c r="F61"/>
  <c r="C61"/>
  <c r="M56"/>
  <c r="M7"/>
  <c r="M17"/>
  <c r="M60"/>
  <c r="R39"/>
  <c r="C55"/>
  <c r="E55"/>
  <c r="D55"/>
  <c r="F55"/>
  <c r="E88"/>
  <c r="D88"/>
  <c r="C88"/>
  <c r="F88"/>
  <c r="R75"/>
  <c r="F84"/>
  <c r="E84"/>
  <c r="C84"/>
  <c r="D84"/>
  <c r="R72"/>
  <c r="M27"/>
  <c r="D91"/>
  <c r="C91"/>
  <c r="F91"/>
  <c r="E91"/>
  <c r="R26"/>
  <c r="M87"/>
  <c r="M78"/>
  <c r="R59"/>
  <c r="M85"/>
  <c r="R36"/>
  <c r="M90"/>
  <c r="C5"/>
  <c r="D5"/>
  <c r="E5"/>
  <c r="F5"/>
  <c r="M10"/>
  <c r="R15"/>
  <c r="M82"/>
  <c r="F59"/>
  <c r="D59"/>
  <c r="E59"/>
  <c r="C59"/>
  <c r="M89"/>
  <c r="E58"/>
  <c r="C58"/>
  <c r="F58"/>
  <c r="D58"/>
  <c r="M79"/>
  <c r="E34"/>
  <c r="C34"/>
  <c r="D34"/>
  <c r="F34"/>
  <c r="M33"/>
  <c r="D3"/>
  <c r="C3"/>
  <c r="E3"/>
  <c r="B99"/>
  <c r="F3"/>
  <c r="D60"/>
  <c r="F60"/>
  <c r="E60"/>
  <c r="C60"/>
  <c r="R18"/>
  <c r="M66"/>
  <c r="M28"/>
  <c r="R63"/>
  <c r="D89"/>
  <c r="E89"/>
  <c r="F89"/>
  <c r="C89"/>
  <c r="R47"/>
  <c r="R4"/>
  <c r="E57"/>
  <c r="C57"/>
  <c r="F57"/>
  <c r="D57"/>
  <c r="E9"/>
  <c r="C9"/>
  <c r="D9"/>
  <c r="F9"/>
  <c r="R38"/>
  <c r="M21"/>
  <c r="R5"/>
  <c r="R96"/>
  <c r="R70"/>
  <c r="C74"/>
  <c r="E74"/>
  <c r="D74"/>
  <c r="F74"/>
  <c r="M24"/>
  <c r="R88"/>
  <c r="M86"/>
  <c r="R13"/>
  <c r="R45"/>
  <c r="E76"/>
  <c r="D76"/>
  <c r="C76"/>
  <c r="F76"/>
  <c r="R46"/>
  <c r="M42"/>
  <c r="D46"/>
  <c r="E46"/>
  <c r="F46"/>
  <c r="C46"/>
  <c r="R35"/>
  <c r="R52"/>
  <c r="M3"/>
  <c r="I99"/>
  <c r="P99"/>
  <c r="R86"/>
  <c r="M31"/>
  <c r="R98"/>
  <c r="M25"/>
  <c r="R79"/>
  <c r="E64"/>
  <c r="D64"/>
  <c r="C64"/>
  <c r="F64"/>
  <c r="C32"/>
  <c r="E32"/>
  <c r="D32"/>
  <c r="F32"/>
  <c r="R66"/>
  <c r="M16"/>
  <c r="R77"/>
  <c r="E53"/>
  <c r="D53"/>
  <c r="F53"/>
  <c r="C53"/>
  <c r="M70"/>
  <c r="D62"/>
  <c r="F62"/>
  <c r="E62"/>
  <c r="C62"/>
  <c r="R27"/>
  <c r="R14"/>
  <c r="M65"/>
  <c r="M19"/>
  <c r="D14"/>
  <c r="F14"/>
  <c r="E14"/>
  <c r="C14"/>
  <c r="R49"/>
  <c r="D8"/>
  <c r="E8"/>
  <c r="C8"/>
  <c r="F8"/>
  <c r="M77"/>
  <c r="M92"/>
  <c r="R82"/>
  <c r="D7"/>
  <c r="E7"/>
  <c r="F7"/>
  <c r="C7"/>
  <c r="C81"/>
  <c r="F81"/>
  <c r="D81"/>
  <c r="E81"/>
  <c r="M39"/>
  <c r="D43"/>
  <c r="C43"/>
  <c r="F43"/>
  <c r="E43"/>
  <c r="D40"/>
  <c r="C40"/>
  <c r="F40"/>
  <c r="E40"/>
  <c r="C49"/>
  <c r="D49"/>
  <c r="F49"/>
  <c r="E49"/>
  <c r="C26"/>
  <c r="F26"/>
  <c r="E26"/>
  <c r="D26"/>
  <c r="R8"/>
  <c r="M94"/>
  <c r="D31"/>
  <c r="C31"/>
  <c r="F31"/>
  <c r="E31"/>
  <c r="M50"/>
  <c r="M8"/>
  <c r="M55"/>
  <c r="E16"/>
  <c r="F16"/>
  <c r="D16"/>
  <c r="C16"/>
  <c r="R23"/>
  <c r="F20"/>
  <c r="D20"/>
  <c r="C20"/>
  <c r="E20"/>
  <c r="F56"/>
  <c r="D56"/>
  <c r="C56"/>
  <c r="E56"/>
  <c r="D23"/>
  <c r="C23"/>
  <c r="E23"/>
  <c r="F23"/>
  <c r="R69"/>
  <c r="R11"/>
  <c r="M44"/>
  <c r="G99"/>
  <c r="C6"/>
  <c r="F6"/>
  <c r="E6"/>
  <c r="D6"/>
  <c r="J99"/>
  <c r="C98"/>
  <c r="F98"/>
  <c r="D98"/>
  <c r="E98"/>
  <c r="M36"/>
  <c r="M11"/>
  <c r="R74"/>
  <c r="F65"/>
  <c r="E65"/>
  <c r="C65"/>
  <c r="D65"/>
  <c r="M81"/>
  <c r="R53"/>
  <c r="R84"/>
  <c r="R54"/>
  <c r="E90"/>
  <c r="F90"/>
  <c r="C90"/>
  <c r="D90"/>
  <c r="R64"/>
  <c r="D27"/>
  <c r="E27"/>
  <c r="F27"/>
  <c r="C27"/>
  <c r="M18"/>
  <c r="H99"/>
  <c r="R94"/>
  <c r="M14"/>
  <c r="D11"/>
  <c r="C11"/>
  <c r="F11"/>
  <c r="E11"/>
  <c r="E47"/>
  <c r="C47"/>
  <c r="D47"/>
  <c r="F47"/>
  <c r="R62"/>
  <c r="M38"/>
  <c r="R29"/>
  <c r="C29"/>
  <c r="F29"/>
  <c r="D29"/>
  <c r="E29"/>
  <c r="M6"/>
  <c r="D80"/>
  <c r="F80"/>
  <c r="C80"/>
  <c r="E80"/>
  <c r="F48"/>
  <c r="C48"/>
  <c r="E48"/>
  <c r="D48"/>
  <c r="D79"/>
  <c r="E79"/>
  <c r="F79"/>
  <c r="C79"/>
  <c r="R89"/>
  <c r="R76"/>
  <c r="C12"/>
  <c r="E12"/>
  <c r="F12"/>
  <c r="D12"/>
  <c r="R83"/>
  <c r="C25"/>
  <c r="E25"/>
  <c r="F25"/>
  <c r="D25"/>
  <c r="R34"/>
  <c r="M43"/>
  <c r="R31"/>
  <c r="R20"/>
  <c r="M98"/>
  <c r="C18"/>
  <c r="D18"/>
  <c r="E18"/>
  <c r="F18"/>
  <c r="F17"/>
  <c r="C17"/>
  <c r="E17"/>
  <c r="D17"/>
  <c r="M91"/>
  <c r="M88"/>
  <c r="R60"/>
  <c r="M15"/>
  <c r="M74"/>
  <c r="D92"/>
  <c r="C92"/>
  <c r="F92"/>
  <c r="E92"/>
  <c r="D28"/>
  <c r="C28"/>
  <c r="F28"/>
  <c r="E28"/>
  <c r="R95"/>
  <c r="R91"/>
  <c r="M29"/>
  <c r="F83"/>
  <c r="C83"/>
  <c r="D83"/>
  <c r="E83"/>
  <c r="F77"/>
  <c r="D77"/>
  <c r="C77"/>
  <c r="E77"/>
  <c r="M41"/>
  <c r="E4"/>
  <c r="F4"/>
  <c r="D4"/>
  <c r="C4"/>
  <c r="F44"/>
  <c r="C44"/>
  <c r="D44"/>
  <c r="E44"/>
  <c r="M5"/>
  <c r="M47"/>
  <c r="E96"/>
  <c r="C96"/>
  <c r="D96"/>
  <c r="F96"/>
  <c r="R16"/>
  <c r="F68"/>
  <c r="C68"/>
  <c r="D68"/>
  <c r="E68"/>
  <c r="D71"/>
  <c r="C71"/>
  <c r="F71"/>
  <c r="E71"/>
  <c r="M80"/>
  <c r="F94"/>
  <c r="D94"/>
  <c r="E94"/>
  <c r="C94"/>
  <c r="M97"/>
  <c r="R21"/>
  <c r="M75"/>
  <c r="M9"/>
  <c r="D85"/>
  <c r="F85"/>
  <c r="C85"/>
  <c r="E85"/>
  <c r="R12"/>
  <c r="R19"/>
  <c r="E97"/>
  <c r="C97"/>
  <c r="D97"/>
  <c r="F97"/>
  <c r="F72"/>
  <c r="D72"/>
  <c r="C72"/>
  <c r="E72"/>
  <c r="R92"/>
  <c r="M22"/>
  <c r="M58"/>
  <c r="M57"/>
  <c r="R40"/>
  <c r="M93"/>
  <c r="M83"/>
  <c r="R55"/>
  <c r="D41"/>
  <c r="F41"/>
  <c r="E41"/>
  <c r="C41"/>
  <c r="M20"/>
  <c r="D82"/>
  <c r="E82"/>
  <c r="C82"/>
  <c r="F82"/>
  <c r="R58"/>
  <c r="R17"/>
  <c r="R73"/>
  <c r="M71"/>
  <c r="L99"/>
  <c r="C70"/>
  <c r="D70"/>
  <c r="E70"/>
  <c r="F70"/>
  <c r="M23"/>
  <c r="M32"/>
  <c r="E10"/>
  <c r="D10"/>
  <c r="F10"/>
  <c r="C10"/>
  <c r="R57"/>
  <c r="C67"/>
  <c r="E67"/>
  <c r="D67"/>
  <c r="F67"/>
  <c r="M95"/>
  <c r="E30"/>
  <c r="C30"/>
  <c r="D30"/>
  <c r="F30"/>
  <c r="R50"/>
  <c r="R43"/>
  <c r="M63"/>
  <c r="M30"/>
  <c r="R97"/>
  <c r="R51"/>
  <c r="M13"/>
  <c r="M69"/>
  <c r="C38"/>
  <c r="F38"/>
  <c r="E38"/>
  <c r="D38"/>
  <c r="E45"/>
  <c r="D45"/>
  <c r="F45"/>
  <c r="C45"/>
  <c r="E21"/>
  <c r="D21"/>
  <c r="C21"/>
  <c r="F21"/>
  <c r="R24"/>
  <c r="R3"/>
  <c r="N99"/>
  <c r="M35"/>
  <c r="R25"/>
  <c r="E69"/>
  <c r="D69"/>
  <c r="F69"/>
  <c r="C69"/>
  <c r="R81"/>
  <c r="R80"/>
  <c r="M45"/>
  <c r="M67"/>
  <c r="R61"/>
  <c r="E19"/>
  <c r="D19"/>
  <c r="F19"/>
  <c r="C19"/>
  <c r="F66"/>
  <c r="C66"/>
  <c r="E66"/>
  <c r="D66"/>
  <c r="E51"/>
  <c r="C51"/>
  <c r="D51"/>
  <c r="F51"/>
  <c r="R41"/>
  <c r="E86"/>
  <c r="C86"/>
  <c r="D86"/>
  <c r="F86"/>
  <c r="E63"/>
  <c r="F63"/>
  <c r="C63"/>
  <c r="D63"/>
  <c r="R37"/>
  <c r="M49"/>
  <c r="R68"/>
  <c r="R65"/>
  <c r="Q99"/>
  <c r="O99"/>
  <c r="F35"/>
  <c r="E35"/>
  <c r="D35"/>
  <c r="C35"/>
  <c r="F33"/>
  <c r="E33"/>
  <c r="D33"/>
  <c r="C33"/>
  <c r="M48"/>
  <c r="E42"/>
  <c r="F42"/>
  <c r="D42"/>
  <c r="C42"/>
  <c r="M59"/>
  <c r="R30"/>
  <c r="M12"/>
  <c r="R10"/>
  <c r="C78"/>
  <c r="E78"/>
  <c r="F78"/>
  <c r="D78"/>
  <c r="M4"/>
  <c r="F93"/>
  <c r="E93"/>
  <c r="C93"/>
  <c r="D93"/>
  <c r="R93"/>
  <c r="R67"/>
  <c r="C36"/>
  <c r="E36"/>
  <c r="F36"/>
  <c r="D36"/>
  <c r="R33"/>
  <c r="M26"/>
  <c r="C39"/>
  <c r="F39"/>
  <c r="E39"/>
  <c r="D39"/>
  <c r="D50"/>
  <c r="C50"/>
  <c r="E50"/>
  <c r="F50"/>
  <c r="R44"/>
  <c r="R56"/>
  <c r="R78"/>
  <c r="R71"/>
  <c r="R7"/>
  <c r="R9"/>
  <c r="R85"/>
  <c r="M96"/>
  <c r="R22"/>
  <c r="D15"/>
  <c r="E15"/>
  <c r="F15"/>
  <c r="C15"/>
  <c r="M72"/>
  <c r="M37"/>
  <c r="M76"/>
  <c r="C13"/>
  <c r="E13"/>
  <c r="F13"/>
  <c r="D13"/>
  <c r="M52"/>
  <c r="E37"/>
  <c r="D37"/>
  <c r="F37"/>
  <c r="C37"/>
  <c r="K99"/>
  <c r="M53"/>
  <c r="R42"/>
  <c r="M68"/>
  <c r="D73"/>
  <c r="F73"/>
  <c r="C73"/>
  <c r="E73"/>
  <c r="C87"/>
  <c r="E87"/>
  <c r="F87"/>
  <c r="D87"/>
  <c r="R87"/>
  <c r="C52"/>
  <c r="F52"/>
  <c r="D52"/>
  <c r="E52"/>
  <c r="M54"/>
  <c r="R28"/>
  <c r="M62"/>
  <c r="M61"/>
  <c r="T19" i="73"/>
  <c r="Q20"/>
  <c r="D20" i="26" s="1"/>
  <c r="P20" i="73"/>
  <c r="D20" i="24" s="1"/>
  <c r="R20" i="73"/>
  <c r="D20" i="29" s="1"/>
  <c r="S20" i="73"/>
  <c r="D20" i="28" s="1"/>
  <c r="K18" i="65"/>
  <c r="F19"/>
  <c r="M99" i="78" l="1"/>
  <c r="D99"/>
  <c r="R99"/>
  <c r="E99"/>
  <c r="C99"/>
  <c r="F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7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AY29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9"/>
  <c r="CW16"/>
  <c r="CP44"/>
  <c r="CP35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<sst xmlns="http://schemas.openxmlformats.org/spreadsheetml/2006/main" count="9507" uniqueCount="628">
  <si>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</si>
  <si>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</si>
  <si>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</si>
  <si>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</si>
  <si>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</si>
  <si>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</si>
  <si>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</si>
  <si>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</si>
  <si>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</si>
  <si>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</si>
  <si>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</si>
  <si>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</si>
  <si>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</si>
  <si>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</si>
  <si>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</si>
  <si>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</si>
  <si>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</si>
  <si>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</si>
  <si>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</si>
  <si>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</si>
  <si>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</si>
  <si>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</si>
  <si>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</si>
  <si>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</si>
  <si>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</si>
  <si>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</si>
  <si>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</si>
  <si>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</si>
  <si>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</si>
  <si>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</si>
  <si>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</si>
  <si>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</si>
  <si>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</si>
  <si>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</si>
  <si>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</si>
  <si>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</si>
  <si>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</si>
  <si>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</si>
  <si>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</si>
  <si>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</si>
  <si>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</si>
  <si>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</si>
  <si>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</si>
  <si>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</si>
  <si>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</si>
  <si>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</si>
  <si>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</si>
  <si>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</si>
  <si>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</si>
  <si>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</si>
  <si>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</si>
  <si>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</si>
  <si>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</si>
  <si>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</si>
  <si>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</si>
  <si>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</si>
  <si>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</si>
  <si>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</si>
  <si>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</si>
  <si>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</si>
  <si>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</si>
  <si>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</si>
  <si>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</si>
  <si>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</si>
  <si>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</si>
  <si>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</si>
  <si>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</si>
  <si>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</si>
  <si>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</si>
  <si>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</si>
  <si>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</si>
  <si>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</si>
  <si>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</si>
  <si>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</si>
  <si>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</si>
  <si>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</si>
  <si>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</si>
  <si>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</si>
  <si>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</si>
  <si>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</si>
  <si>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</si>
  <si>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</si>
  <si>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</si>
  <si>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</si>
  <si>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</si>
  <si>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</si>
  <si>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</si>
  <si>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</si>
  <si>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</si>
  <si>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</si>
  <si>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</si>
  <si>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</si>
  <si>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</si>
  <si>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</si>
  <si>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</si>
  <si>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</si>
  <si>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</si>
  <si>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</si>
  <si>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</si>
  <si>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</si>
  <si>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</si>
  <si>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</si>
  <si>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</si>
  <si>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</si>
  <si>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</si>
  <si>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</si>
  <si>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</si>
  <si>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</si>
  <si>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</si>
  <si>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</si>
  <si>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</si>
  <si>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</si>
  <si>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</si>
  <si>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</si>
  <si>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</si>
  <si>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</si>
  <si>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</si>
  <si>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</si>
  <si>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</si>
  <si>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</si>
  <si>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</si>
  <si>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</si>
  <si>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</si>
  <si>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</si>
  <si>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</si>
  <si>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</si>
  <si>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</si>
  <si>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</si>
  <si>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</si>
  <si>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</si>
  <si>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</si>
  <si>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</si>
  <si>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</si>
  <si>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</si>
  <si>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</si>
  <si>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</si>
  <si>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</si>
  <si>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</si>
  <si>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</si>
  <si>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</si>
  <si>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</si>
  <si>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</si>
  <si>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</si>
  <si>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</si>
  <si>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</si>
  <si>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</si>
  <si>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</si>
  <si>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</si>
  <si>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</si>
  <si>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</si>
  <si>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</si>
  <si>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</si>
  <si>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</si>
  <si>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</si>
  <si>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</si>
  <si>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</si>
  <si>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</si>
  <si>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</si>
  <si>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</si>
  <si>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</si>
  <si>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</si>
  <si>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</si>
  <si>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</si>
  <si>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</si>
  <si>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</si>
  <si>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</si>
  <si>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</si>
  <si>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</si>
  <si>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</si>
  <si>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</si>
  <si>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</si>
  <si>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</si>
  <si>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</si>
  <si>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</si>
  <si>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</si>
  <si>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</si>
  <si>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</si>
  <si>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</si>
  <si>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</si>
  <si>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</si>
  <si>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</si>
  <si>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</si>
  <si>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</si>
  <si>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</si>
  <si>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</si>
  <si>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</si>
  <si>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</si>
  <si>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</si>
  <si>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</si>
  <si>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</si>
  <si>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</si>
  <si>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</si>
  <si>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</si>
  <si>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</si>
  <si>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</si>
  <si>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</si>
  <si>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</si>
  <si>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</si>
  <si>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</si>
  <si>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</si>
  <si>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</si>
  <si>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</si>
  <si>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</si>
  <si>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</si>
  <si>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</si>
  <si>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</si>
  <si>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</si>
  <si>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</si>
  <si>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</si>
  <si>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</si>
  <si>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</si>
  <si>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</si>
  <si>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</si>
  <si>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</si>
  <si>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</si>
  <si>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</si>
  <si>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</si>
  <si>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</si>
  <si>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</si>
  <si>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</si>
  <si>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</si>
  <si>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</si>
  <si>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</si>
  <si>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</si>
  <si>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</si>
  <si>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</si>
  <si>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</si>
  <si>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</si>
  <si>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</si>
  <si>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</si>
  <si>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</si>
  <si>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</si>
  <si>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</si>
  <si>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</si>
  <si>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</si>
  <si>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</si>
  <si>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</si>
  <si>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</si>
  <si>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</si>
  <si>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</si>
  <si>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</si>
  <si>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</si>
  <si>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</si>
  <si>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</si>
  <si>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</si>
  <si>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</si>
  <si>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</si>
  <si>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</si>
  <si>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</si>
  <si>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</si>
  <si>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</si>
  <si>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</si>
  <si>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</si>
  <si>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</si>
  <si>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</si>
  <si>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</si>
  <si>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</si>
  <si>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</si>
  <si>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</si>
  <si>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</si>
  <si>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</si>
  <si>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</si>
  <si>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</si>
  <si>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</si>
  <si>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</si>
  <si>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</si>
  <si>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</si>
  <si>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</si>
  <si>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</si>
  <si>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</si>
  <si>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</si>
  <si>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</si>
  <si>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</si>
  <si>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</si>
  <si>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</si>
  <si>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</si>
  <si>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</si>
  <si>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</si>
  <si>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</si>
  <si>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</si>
  <si>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</si>
  <si>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</si>
  <si>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</si>
  <si>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</si>
  <si>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</si>
  <si>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</si>
  <si>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</si>
  <si>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</si>
  <si>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</si>
  <si>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</si>
  <si>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</si>
  <si>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</si>
  <si>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</si>
  <si>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</si>
  <si>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</si>
  <si>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</si>
  <si>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</si>
  <si>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</si>
  <si>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</si>
  <si>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</si>
  <si>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</si>
  <si>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</si>
  <si>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</si>
  <si>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</si>
  <si>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</si>
  <si>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</si>
  <si>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</si>
  <si>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</si>
  <si>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</si>
  <si>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</si>
  <si>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</si>
  <si>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</si>
  <si>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</si>
  <si>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</si>
  <si>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</si>
  <si>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</si>
  <si>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</si>
  <si>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</si>
  <si>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</si>
  <si>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</si>
  <si>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</si>
  <si>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</si>
  <si>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</si>
  <si>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</si>
  <si>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</si>
  <si>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</si>
  <si>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</si>
  <si>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</si>
  <si>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</si>
  <si>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</si>
  <si>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</si>
  <si>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</si>
  <si>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</si>
  <si>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</si>
  <si>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</si>
  <si>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</si>
  <si>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</si>
  <si>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</si>
  <si>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</si>
  <si>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</si>
  <si>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</si>
  <si>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</si>
  <si>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</si>
  <si>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</si>
  <si>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</si>
  <si>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</si>
  <si>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</si>
  <si>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</si>
  <si>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</si>
  <si>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</si>
  <si>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</si>
  <si>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</si>
  <si>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</si>
  <si>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</si>
  <si>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</si>
  <si>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</si>
  <si>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</si>
  <si>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</si>
  <si>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</si>
  <si>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</si>
  <si>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</si>
  <si>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</si>
  <si>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</si>
  <si>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</si>
  <si>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</si>
  <si>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</si>
  <si>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</si>
  <si>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</si>
  <si>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</si>
  <si>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</si>
  <si>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</si>
  <si>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</si>
  <si>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</si>
  <si>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</si>
  <si>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</si>
  <si>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</si>
  <si>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</si>
  <si>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</si>
  <si>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</si>
  <si>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</si>
  <si>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</si>
  <si>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</si>
  <si>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</si>
  <si>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</si>
  <si>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</si>
  <si>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</si>
  <si>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</si>
  <si>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</si>
  <si>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</si>
  <si>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</si>
  <si>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</si>
  <si>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</si>
  <si>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</si>
  <si>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</si>
  <si>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</si>
  <si>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</si>
  <si>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</si>
  <si>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</si>
  <si>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</si>
  <si>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</si>
  <si>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</si>
  <si>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</si>
  <si>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</si>
  <si>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</si>
  <si>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</si>
  <si>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</si>
  <si>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</si>
  <si>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</si>
  <si>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</si>
  <si>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</si>
  <si>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</si>
  <si>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</si>
  <si>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</si>
  <si>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</si>
  <si>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</si>
  <si>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</si>
  <si>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</si>
  <si>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</si>
  <si>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</si>
  <si>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</si>
  <si>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</si>
  <si>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</si>
  <si>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</si>
  <si>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</si>
  <si>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</si>
  <si>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</si>
  <si>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</si>
  <si>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</si>
  <si>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</si>
  <si>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</si>
  <si>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</si>
  <si>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</si>
  <si>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</si>
  <si>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</si>
  <si>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</si>
  <si>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</si>
  <si>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</si>
  <si>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</si>
  <si>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</si>
  <si>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</si>
  <si>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</si>
  <si>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</si>
  <si>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</si>
  <si>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</si>
  <si>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</si>
  <si>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</si>
  <si>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</si>
  <si>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</si>
  <si>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</si>
  <si>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</si>
  <si>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</si>
  <si>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</si>
  <si>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</si>
  <si>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</si>
  <si>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</si>
  <si>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</si>
  <si>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</si>
  <si>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</si>
  <si>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</si>
  <si>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</si>
  <si>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</si>
  <si>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</si>
  <si>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</si>
  <si>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</si>
  <si>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</si>
  <si>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</si>
  <si>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</si>
  <si>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</si>
  <si>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</si>
  <si>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</si>
  <si>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</si>
  <si>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</si>
  <si>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</si>
  <si>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</si>
  <si>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</si>
  <si>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</si>
  <si>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</si>
  <si>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</si>
  <si>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</si>
  <si>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</si>
  <si>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</si>
  <si>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</si>
  <si>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</si>
  <si>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</si>
  <si>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</si>
  <si>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</si>
  <si>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</si>
  <si>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</si>
  <si>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</si>
  <si>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</si>
  <si>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</si>
  <si>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</si>
  <si>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</si>
  <si>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</si>
  <si>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</si>
  <si>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</si>
  <si>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</si>
  <si>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</si>
  <si>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</si>
  <si>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</si>
  <si>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</si>
  <si>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</si>
  <si>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</si>
  <si>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</si>
  <si>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</si>
  <si>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</si>
  <si>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</si>
  <si>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</si>
  <si>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</si>
  <si>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</si>
  <si>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</si>
  <si>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</si>
  <si>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</si>
  <si>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</si>
  <si>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</si>
  <si>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</si>
  <si>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</si>
  <si>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</si>
  <si>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</si>
  <si>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</si>
  <si>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</si>
  <si>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</si>
  <si>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</si>
  <si>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</si>
  <si>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</si>
  <si>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</si>
  <si>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</si>
  <si>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</si>
  <si>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</si>
  <si>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</si>
  <si>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</si>
  <si>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</si>
  <si>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</si>
  <si>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</si>
  <si>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</si>
  <si>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</si>
  <si>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</si>
  <si>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96IS2024/06/13</t>
  </si>
  <si>
    <t>SHPPBPL</t>
  </si>
  <si>
    <t>NR/2024/20142/A/20693</t>
  </si>
  <si>
    <t>NR/2024/20144/A/20694</t>
  </si>
  <si>
    <t>NR/2024/20141/A/20692</t>
  </si>
  <si>
    <t>JPL_DHULE</t>
  </si>
  <si>
    <t>NR/2024/20037/A/20640</t>
  </si>
  <si>
    <t>JPL-2</t>
  </si>
  <si>
    <t>NR/2024/19637/A/20659</t>
  </si>
  <si>
    <t>HP-GOVT</t>
  </si>
  <si>
    <t>NR/2024/20526/C</t>
  </si>
  <si>
    <t>Nagaland_Ben</t>
  </si>
  <si>
    <t>NR/2024/19918/A/20945</t>
  </si>
  <si>
    <t>GBHHPL</t>
  </si>
  <si>
    <t>NR/2024/20052/A/20459</t>
  </si>
  <si>
    <t>SIMHAPURI</t>
  </si>
  <si>
    <t>NR/2024/19760/A/20641</t>
  </si>
  <si>
    <t>NR/2024/20130/A/20630</t>
  </si>
  <si>
    <t>RUVNL</t>
  </si>
  <si>
    <t>NR/2024/19588/A/20902</t>
  </si>
  <si>
    <t>KSEB</t>
  </si>
  <si>
    <t>NR/2024/20520/C</t>
  </si>
  <si>
    <t>KAMENG</t>
  </si>
  <si>
    <t>NR/2024/20502/C</t>
  </si>
  <si>
    <t>RKM_POWER</t>
  </si>
  <si>
    <t>NR/2024/20031/A/20934</t>
  </si>
  <si>
    <t>NR/2024/20212/A/20691</t>
  </si>
  <si>
    <t>NR/2024/20211/A/20688</t>
  </si>
  <si>
    <t>TANGEDCO</t>
  </si>
  <si>
    <t>NR/2024/19791/A/20946</t>
  </si>
  <si>
    <t>SORANG_HEP</t>
  </si>
  <si>
    <t>NR/2024/20501/C</t>
  </si>
  <si>
    <t>SKS Raigarh</t>
  </si>
  <si>
    <t>NR/2024/20033/A/20935</t>
  </si>
  <si>
    <t>NR/2024/20528/C</t>
  </si>
  <si>
    <t>HP</t>
  </si>
  <si>
    <t>NR/2024/20048/A/20916</t>
  </si>
  <si>
    <t>NR/2024/20109/A/21075</t>
  </si>
  <si>
    <t>SOLAPUR_SOLAR</t>
  </si>
  <si>
    <t>NR/2024/20500/C</t>
  </si>
  <si>
    <t>NR/2024/19919/A/20957</t>
  </si>
  <si>
    <t>NR/2024/20350/A/20458</t>
  </si>
  <si>
    <t>NR/2024/19757/A/20936</t>
  </si>
  <si>
    <t>IEPLBELA2022</t>
  </si>
  <si>
    <t>NR/2024/19966/A/20653</t>
  </si>
  <si>
    <t>NR/2024/20034/A/20933</t>
  </si>
  <si>
    <t>APL_Raipur TPP</t>
  </si>
  <si>
    <t>NR/2024/19475/A/20900</t>
  </si>
  <si>
    <t>JP BINA</t>
  </si>
  <si>
    <t>NR/2024/19699/A/20940</t>
  </si>
  <si>
    <t>RSRPL_BKN</t>
  </si>
  <si>
    <t>NR/2024/20517/C</t>
  </si>
  <si>
    <t>NR/2024/20041/A/20917</t>
  </si>
  <si>
    <t>ITCWIND</t>
  </si>
  <si>
    <t>NR/2024/19779/A/20622</t>
  </si>
  <si>
    <t>NHCPL_HP</t>
  </si>
  <si>
    <t>NR/2024/19683/A/20571</t>
  </si>
  <si>
    <t>A_A_Energy_MH_Bio</t>
  </si>
  <si>
    <t>NR/2024/20090/A/20544</t>
  </si>
  <si>
    <t>NR/2024/20050/A/20915</t>
  </si>
  <si>
    <t>NR/2024/19355/A/21076</t>
  </si>
  <si>
    <t>SEIL</t>
  </si>
  <si>
    <t>NR/2024/19432/A/20939</t>
  </si>
  <si>
    <t>NR/01062024/30062024/IIPL/(JPL(TM)-BRPL)/BRPLT-169/24-25/1</t>
  </si>
  <si>
    <t>CHANJUII</t>
  </si>
  <si>
    <t>NR/01042024/30062024/NOC/HPSLDC/NR/2024/41758</t>
  </si>
  <si>
    <t>ACBIL</t>
  </si>
  <si>
    <t>NR/01062024/30062024/1000011034-ACBL-BRPL</t>
  </si>
  <si>
    <t>NR/01062024/15062024/1000011005-GOHP-BRPL</t>
  </si>
  <si>
    <t>PPGCL</t>
  </si>
  <si>
    <t>NR/01062024/30062024/1000011017-PPGCL-BRPL</t>
  </si>
  <si>
    <t>SEILP2</t>
  </si>
  <si>
    <t>NR/01062024/30062024/R2</t>
  </si>
  <si>
    <t>NR/01062024/30062024/JPL-BRPL(PTC)GNA</t>
  </si>
  <si>
    <t>JITPL</t>
  </si>
  <si>
    <t xml:space="preserve">NR/01062024/30062024/NDMC/D-46/EE(Power)/2024 </t>
  </si>
  <si>
    <t>NR/01062024/30062024/8588/OAN/GMRETL/GPHHPPL-BRPL</t>
  </si>
  <si>
    <t>KWHEP</t>
  </si>
  <si>
    <t>NR/01062024/15062024/1000011003-KWHPS-BRPL(DISCOM)</t>
  </si>
  <si>
    <t>SBSRPC11PL_BKN</t>
  </si>
  <si>
    <t>NR/01102023/02012046/L_NR_2021_17</t>
  </si>
  <si>
    <t>MPL</t>
  </si>
  <si>
    <t>NR/01102023/23072042/L_NR_2012_04</t>
  </si>
  <si>
    <t>DELHI</t>
  </si>
  <si>
    <t>NR/01102023/25122043/GNA_MEJA_DELHI</t>
  </si>
  <si>
    <t>NR/01062024/30062024/1000011195-SIEL-BRPL(DISCOM)</t>
  </si>
  <si>
    <t>NR/01062024/30062024/IEPL01</t>
  </si>
  <si>
    <t>Arunachal_Ben</t>
  </si>
  <si>
    <t>NR/01062024/30062024/APPCPL/180/F25/GNA/12300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</si>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</sst>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0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0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282</v>
          </cell>
          <cell r="C76">
            <v>0</v>
          </cell>
          <cell r="D76">
            <v>0</v>
          </cell>
          <cell r="E76">
            <v>0</v>
          </cell>
          <cell r="H76">
            <v>282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282</v>
          </cell>
          <cell r="C77">
            <v>0</v>
          </cell>
          <cell r="D77">
            <v>0</v>
          </cell>
          <cell r="E77">
            <v>0</v>
          </cell>
          <cell r="H77">
            <v>282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282</v>
          </cell>
          <cell r="C78">
            <v>0</v>
          </cell>
          <cell r="D78">
            <v>0</v>
          </cell>
          <cell r="E78">
            <v>0</v>
          </cell>
          <cell r="H78">
            <v>282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282</v>
          </cell>
          <cell r="C79">
            <v>0</v>
          </cell>
          <cell r="D79">
            <v>0</v>
          </cell>
          <cell r="E79">
            <v>0</v>
          </cell>
          <cell r="H79">
            <v>282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282</v>
          </cell>
          <cell r="C80">
            <v>0</v>
          </cell>
          <cell r="D80">
            <v>0</v>
          </cell>
          <cell r="E80">
            <v>0</v>
          </cell>
          <cell r="H80">
            <v>282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282</v>
          </cell>
          <cell r="C81">
            <v>0</v>
          </cell>
          <cell r="D81">
            <v>0</v>
          </cell>
          <cell r="E81">
            <v>0</v>
          </cell>
          <cell r="H81">
            <v>282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282</v>
          </cell>
          <cell r="C82">
            <v>0</v>
          </cell>
          <cell r="D82">
            <v>0</v>
          </cell>
          <cell r="E82">
            <v>0</v>
          </cell>
          <cell r="H82">
            <v>282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282</v>
          </cell>
          <cell r="C83">
            <v>0</v>
          </cell>
          <cell r="D83">
            <v>0</v>
          </cell>
          <cell r="E83">
            <v>0</v>
          </cell>
          <cell r="H83">
            <v>282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282</v>
          </cell>
          <cell r="C84">
            <v>0</v>
          </cell>
          <cell r="D84">
            <v>0</v>
          </cell>
          <cell r="E84">
            <v>0</v>
          </cell>
          <cell r="H84">
            <v>282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288</v>
          </cell>
          <cell r="C93">
            <v>0</v>
          </cell>
          <cell r="D93">
            <v>0</v>
          </cell>
          <cell r="E93">
            <v>0</v>
          </cell>
          <cell r="H93">
            <v>288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288</v>
          </cell>
          <cell r="C94">
            <v>0</v>
          </cell>
          <cell r="D94">
            <v>0</v>
          </cell>
          <cell r="E94">
            <v>0</v>
          </cell>
          <cell r="H94">
            <v>288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288</v>
          </cell>
          <cell r="C95">
            <v>0</v>
          </cell>
          <cell r="D95">
            <v>0</v>
          </cell>
          <cell r="E95">
            <v>0</v>
          </cell>
          <cell r="H95">
            <v>288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288</v>
          </cell>
          <cell r="C96">
            <v>0</v>
          </cell>
          <cell r="D96">
            <v>0</v>
          </cell>
          <cell r="E96">
            <v>0</v>
          </cell>
          <cell r="H96">
            <v>288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288</v>
          </cell>
          <cell r="C97">
            <v>0</v>
          </cell>
          <cell r="D97">
            <v>0</v>
          </cell>
          <cell r="E97">
            <v>0</v>
          </cell>
          <cell r="H97">
            <v>288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288</v>
          </cell>
          <cell r="C98">
            <v>0</v>
          </cell>
          <cell r="D98">
            <v>0</v>
          </cell>
          <cell r="E98">
            <v>0</v>
          </cell>
          <cell r="H98">
            <v>288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288</v>
          </cell>
          <cell r="C99">
            <v>0</v>
          </cell>
          <cell r="D99">
            <v>0</v>
          </cell>
          <cell r="E99">
            <v>0</v>
          </cell>
          <cell r="H99">
            <v>288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288</v>
          </cell>
          <cell r="C100">
            <v>0</v>
          </cell>
          <cell r="D100">
            <v>0</v>
          </cell>
          <cell r="E100">
            <v>0</v>
          </cell>
          <cell r="H100">
            <v>288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68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68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68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68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68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69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69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69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69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67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67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67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67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67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67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67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67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67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67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68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68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68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68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68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68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68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68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68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68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68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68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68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68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68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68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68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67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66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66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64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64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64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64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64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64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64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64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64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64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64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64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64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64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64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64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64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64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64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64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64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64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64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64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64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64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64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64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66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66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66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589.48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547.96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507.96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467.96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447.96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433.96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421.96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415.96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166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560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560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560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560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256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308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356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386.48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386.48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386.48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420.96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586.96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734.96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828.16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744.96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805.96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840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840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840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817.67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5">
        <v>45456.980914351851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</v>
      </c>
      <c r="C3" s="202">
        <v>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11.2644</v>
      </c>
      <c r="J3" s="21">
        <f>C3*E3/100</f>
        <v>6.2990999999999993</v>
      </c>
      <c r="K3" s="21">
        <f>C3*F3/100</f>
        <v>8.1242999999999999</v>
      </c>
      <c r="L3" s="21">
        <f>C3*G3/100</f>
        <v>1.3122</v>
      </c>
      <c r="M3" s="155">
        <f>SUM(I3:L3)</f>
        <v>26.999999999999996</v>
      </c>
      <c r="N3" s="22"/>
      <c r="P3" s="37">
        <f t="shared" ref="P3:P34" si="1">I3</f>
        <v>11.2644</v>
      </c>
      <c r="Q3" s="37">
        <f t="shared" ref="Q3:Q34" si="2">J3</f>
        <v>6.2990999999999993</v>
      </c>
      <c r="R3" s="37">
        <f t="shared" ref="R3:R34" si="3">K3</f>
        <v>8.1242999999999999</v>
      </c>
      <c r="S3" s="37">
        <f t="shared" ref="S3:S34" si="4">L3</f>
        <v>1.3122</v>
      </c>
      <c r="T3" s="37">
        <f>SUM(P3:S3)</f>
        <v>26.999999999999996</v>
      </c>
    </row>
    <row r="4" spans="1:20">
      <c r="A4" s="8" t="s">
        <v>46</v>
      </c>
      <c r="B4" s="202">
        <v>27</v>
      </c>
      <c r="C4" s="202">
        <v>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11.2644</v>
      </c>
      <c r="J4" s="21">
        <f t="shared" ref="J4:J67" si="6">C4*E4/100</f>
        <v>6.2990999999999993</v>
      </c>
      <c r="K4" s="21">
        <f t="shared" ref="K4:K67" si="7">C4*F4/100</f>
        <v>8.1242999999999999</v>
      </c>
      <c r="L4" s="21">
        <f t="shared" ref="L4:L67" si="8">C4*G4/100</f>
        <v>1.3122</v>
      </c>
      <c r="M4" s="156">
        <f t="shared" ref="M4:M67" si="9">SUM(I4:L4)</f>
        <v>26.999999999999996</v>
      </c>
      <c r="N4" s="22"/>
      <c r="P4" s="37">
        <f t="shared" si="1"/>
        <v>11.2644</v>
      </c>
      <c r="Q4" s="37">
        <f t="shared" si="2"/>
        <v>6.2990999999999993</v>
      </c>
      <c r="R4" s="37">
        <f t="shared" si="3"/>
        <v>8.1242999999999999</v>
      </c>
      <c r="S4" s="37">
        <f t="shared" si="4"/>
        <v>1.3122</v>
      </c>
      <c r="T4" s="37">
        <f t="shared" ref="T4:T67" si="10">SUM(P4:S4)</f>
        <v>26.999999999999996</v>
      </c>
    </row>
    <row r="5" spans="1:20">
      <c r="A5" s="8" t="s">
        <v>47</v>
      </c>
      <c r="B5" s="202">
        <v>27</v>
      </c>
      <c r="C5" s="202">
        <v>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11.2644</v>
      </c>
      <c r="J5" s="21">
        <f t="shared" si="6"/>
        <v>6.2990999999999993</v>
      </c>
      <c r="K5" s="21">
        <f t="shared" si="7"/>
        <v>8.1242999999999999</v>
      </c>
      <c r="L5" s="21">
        <f t="shared" si="8"/>
        <v>1.3122</v>
      </c>
      <c r="M5" s="156">
        <f t="shared" si="9"/>
        <v>26.999999999999996</v>
      </c>
      <c r="N5" s="22"/>
      <c r="P5" s="37">
        <f t="shared" si="1"/>
        <v>11.2644</v>
      </c>
      <c r="Q5" s="37">
        <f t="shared" si="2"/>
        <v>6.2990999999999993</v>
      </c>
      <c r="R5" s="37">
        <f t="shared" si="3"/>
        <v>8.1242999999999999</v>
      </c>
      <c r="S5" s="37">
        <f t="shared" si="4"/>
        <v>1.3122</v>
      </c>
      <c r="T5" s="37">
        <f t="shared" si="10"/>
        <v>26.999999999999996</v>
      </c>
    </row>
    <row r="6" spans="1:20">
      <c r="A6" s="8" t="s">
        <v>48</v>
      </c>
      <c r="B6" s="202">
        <v>27</v>
      </c>
      <c r="C6" s="202">
        <v>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11.2644</v>
      </c>
      <c r="J6" s="21">
        <f t="shared" si="6"/>
        <v>6.2990999999999993</v>
      </c>
      <c r="K6" s="21">
        <f t="shared" si="7"/>
        <v>8.1242999999999999</v>
      </c>
      <c r="L6" s="21">
        <f t="shared" si="8"/>
        <v>1.3122</v>
      </c>
      <c r="M6" s="156">
        <f t="shared" si="9"/>
        <v>26.999999999999996</v>
      </c>
      <c r="N6" s="22"/>
      <c r="P6" s="37">
        <f t="shared" si="1"/>
        <v>11.2644</v>
      </c>
      <c r="Q6" s="37">
        <f t="shared" si="2"/>
        <v>6.2990999999999993</v>
      </c>
      <c r="R6" s="37">
        <f t="shared" si="3"/>
        <v>8.1242999999999999</v>
      </c>
      <c r="S6" s="37">
        <f t="shared" si="4"/>
        <v>1.3122</v>
      </c>
      <c r="T6" s="37">
        <f t="shared" si="10"/>
        <v>26.999999999999996</v>
      </c>
    </row>
    <row r="7" spans="1:20">
      <c r="A7" s="8" t="s">
        <v>49</v>
      </c>
      <c r="B7" s="202">
        <v>27</v>
      </c>
      <c r="C7" s="202">
        <v>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11.2644</v>
      </c>
      <c r="J7" s="21">
        <f t="shared" si="6"/>
        <v>6.2990999999999993</v>
      </c>
      <c r="K7" s="21">
        <f t="shared" si="7"/>
        <v>8.1242999999999999</v>
      </c>
      <c r="L7" s="21">
        <f t="shared" si="8"/>
        <v>1.3122</v>
      </c>
      <c r="M7" s="156">
        <f t="shared" si="9"/>
        <v>26.999999999999996</v>
      </c>
      <c r="N7" s="22"/>
      <c r="P7" s="37">
        <f t="shared" si="1"/>
        <v>11.2644</v>
      </c>
      <c r="Q7" s="37">
        <f t="shared" si="2"/>
        <v>6.2990999999999993</v>
      </c>
      <c r="R7" s="37">
        <f t="shared" si="3"/>
        <v>8.1242999999999999</v>
      </c>
      <c r="S7" s="37">
        <f t="shared" si="4"/>
        <v>1.3122</v>
      </c>
      <c r="T7" s="37">
        <f t="shared" si="10"/>
        <v>26.999999999999996</v>
      </c>
    </row>
    <row r="8" spans="1:20">
      <c r="A8" s="8" t="s">
        <v>50</v>
      </c>
      <c r="B8" s="202">
        <v>27</v>
      </c>
      <c r="C8" s="202">
        <v>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11.2644</v>
      </c>
      <c r="J8" s="21">
        <f t="shared" si="6"/>
        <v>6.2990999999999993</v>
      </c>
      <c r="K8" s="21">
        <f t="shared" si="7"/>
        <v>8.1242999999999999</v>
      </c>
      <c r="L8" s="21">
        <f t="shared" si="8"/>
        <v>1.3122</v>
      </c>
      <c r="M8" s="156">
        <f t="shared" si="9"/>
        <v>26.999999999999996</v>
      </c>
      <c r="N8" s="22"/>
      <c r="P8" s="37">
        <f t="shared" si="1"/>
        <v>11.2644</v>
      </c>
      <c r="Q8" s="37">
        <f t="shared" si="2"/>
        <v>6.2990999999999993</v>
      </c>
      <c r="R8" s="37">
        <f t="shared" si="3"/>
        <v>8.1242999999999999</v>
      </c>
      <c r="S8" s="37">
        <f t="shared" si="4"/>
        <v>1.3122</v>
      </c>
      <c r="T8" s="37">
        <f t="shared" si="10"/>
        <v>26.999999999999996</v>
      </c>
    </row>
    <row r="9" spans="1:20">
      <c r="A9" s="8" t="s">
        <v>51</v>
      </c>
      <c r="B9" s="202">
        <v>27</v>
      </c>
      <c r="C9" s="202">
        <v>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11.2644</v>
      </c>
      <c r="J9" s="21">
        <f t="shared" si="6"/>
        <v>6.2990999999999993</v>
      </c>
      <c r="K9" s="21">
        <f t="shared" si="7"/>
        <v>8.1242999999999999</v>
      </c>
      <c r="L9" s="21">
        <f t="shared" si="8"/>
        <v>1.3122</v>
      </c>
      <c r="M9" s="156">
        <f t="shared" si="9"/>
        <v>26.999999999999996</v>
      </c>
      <c r="N9" s="22"/>
      <c r="P9" s="37">
        <f t="shared" si="1"/>
        <v>11.2644</v>
      </c>
      <c r="Q9" s="37">
        <f t="shared" si="2"/>
        <v>6.2990999999999993</v>
      </c>
      <c r="R9" s="37">
        <f t="shared" si="3"/>
        <v>8.1242999999999999</v>
      </c>
      <c r="S9" s="37">
        <f t="shared" si="4"/>
        <v>1.3122</v>
      </c>
      <c r="T9" s="37">
        <f t="shared" si="10"/>
        <v>26.999999999999996</v>
      </c>
    </row>
    <row r="10" spans="1:20">
      <c r="A10" s="8" t="s">
        <v>52</v>
      </c>
      <c r="B10" s="202">
        <v>27</v>
      </c>
      <c r="C10" s="202">
        <v>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11.2644</v>
      </c>
      <c r="J10" s="21">
        <f t="shared" si="6"/>
        <v>6.2990999999999993</v>
      </c>
      <c r="K10" s="21">
        <f t="shared" si="7"/>
        <v>8.1242999999999999</v>
      </c>
      <c r="L10" s="21">
        <f t="shared" si="8"/>
        <v>1.3122</v>
      </c>
      <c r="M10" s="156">
        <f t="shared" si="9"/>
        <v>26.999999999999996</v>
      </c>
      <c r="N10" s="22"/>
      <c r="P10" s="37">
        <f t="shared" si="1"/>
        <v>11.2644</v>
      </c>
      <c r="Q10" s="37">
        <f t="shared" si="2"/>
        <v>6.2990999999999993</v>
      </c>
      <c r="R10" s="37">
        <f t="shared" si="3"/>
        <v>8.1242999999999999</v>
      </c>
      <c r="S10" s="37">
        <f t="shared" si="4"/>
        <v>1.3122</v>
      </c>
      <c r="T10" s="37">
        <f t="shared" si="10"/>
        <v>26.999999999999996</v>
      </c>
    </row>
    <row r="11" spans="1:20">
      <c r="A11" s="8" t="s">
        <v>53</v>
      </c>
      <c r="B11" s="202">
        <v>27</v>
      </c>
      <c r="C11" s="202">
        <v>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11.2644</v>
      </c>
      <c r="J11" s="21">
        <f t="shared" si="6"/>
        <v>6.2990999999999993</v>
      </c>
      <c r="K11" s="21">
        <f t="shared" si="7"/>
        <v>8.1242999999999999</v>
      </c>
      <c r="L11" s="21">
        <f t="shared" si="8"/>
        <v>1.3122</v>
      </c>
      <c r="M11" s="156">
        <f t="shared" si="9"/>
        <v>26.999999999999996</v>
      </c>
      <c r="N11" s="22"/>
      <c r="P11" s="37">
        <f t="shared" si="1"/>
        <v>11.2644</v>
      </c>
      <c r="Q11" s="37">
        <f t="shared" si="2"/>
        <v>6.2990999999999993</v>
      </c>
      <c r="R11" s="37">
        <f t="shared" si="3"/>
        <v>8.1242999999999999</v>
      </c>
      <c r="S11" s="37">
        <f t="shared" si="4"/>
        <v>1.3122</v>
      </c>
      <c r="T11" s="37">
        <f t="shared" si="10"/>
        <v>26.999999999999996</v>
      </c>
    </row>
    <row r="12" spans="1:20">
      <c r="A12" s="8" t="s">
        <v>54</v>
      </c>
      <c r="B12" s="202">
        <v>27</v>
      </c>
      <c r="C12" s="202">
        <v>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11.2644</v>
      </c>
      <c r="J12" s="21">
        <f t="shared" si="6"/>
        <v>6.2990999999999993</v>
      </c>
      <c r="K12" s="21">
        <f t="shared" si="7"/>
        <v>8.1242999999999999</v>
      </c>
      <c r="L12" s="21">
        <f t="shared" si="8"/>
        <v>1.3122</v>
      </c>
      <c r="M12" s="156">
        <f t="shared" si="9"/>
        <v>26.999999999999996</v>
      </c>
      <c r="N12" s="22"/>
      <c r="P12" s="37">
        <f t="shared" si="1"/>
        <v>11.2644</v>
      </c>
      <c r="Q12" s="37">
        <f t="shared" si="2"/>
        <v>6.2990999999999993</v>
      </c>
      <c r="R12" s="37">
        <f t="shared" si="3"/>
        <v>8.1242999999999999</v>
      </c>
      <c r="S12" s="37">
        <f t="shared" si="4"/>
        <v>1.3122</v>
      </c>
      <c r="T12" s="37">
        <f t="shared" si="10"/>
        <v>26.999999999999996</v>
      </c>
    </row>
    <row r="13" spans="1:20">
      <c r="A13" s="8" t="s">
        <v>55</v>
      </c>
      <c r="B13" s="202">
        <v>27</v>
      </c>
      <c r="C13" s="202">
        <v>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11.2644</v>
      </c>
      <c r="J13" s="21">
        <f t="shared" si="6"/>
        <v>6.2990999999999993</v>
      </c>
      <c r="K13" s="21">
        <f t="shared" si="7"/>
        <v>8.1242999999999999</v>
      </c>
      <c r="L13" s="21">
        <f t="shared" si="8"/>
        <v>1.3122</v>
      </c>
      <c r="M13" s="156">
        <f t="shared" si="9"/>
        <v>26.999999999999996</v>
      </c>
      <c r="N13" s="22"/>
      <c r="P13" s="37">
        <f t="shared" si="1"/>
        <v>11.2644</v>
      </c>
      <c r="Q13" s="37">
        <f t="shared" si="2"/>
        <v>6.2990999999999993</v>
      </c>
      <c r="R13" s="37">
        <f t="shared" si="3"/>
        <v>8.1242999999999999</v>
      </c>
      <c r="S13" s="37">
        <f t="shared" si="4"/>
        <v>1.3122</v>
      </c>
      <c r="T13" s="37">
        <f t="shared" si="10"/>
        <v>26.999999999999996</v>
      </c>
    </row>
    <row r="14" spans="1:20">
      <c r="A14" s="8" t="s">
        <v>56</v>
      </c>
      <c r="B14" s="202">
        <v>27</v>
      </c>
      <c r="C14" s="202">
        <v>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11.2644</v>
      </c>
      <c r="J14" s="21">
        <f t="shared" si="6"/>
        <v>6.2990999999999993</v>
      </c>
      <c r="K14" s="21">
        <f t="shared" si="7"/>
        <v>8.1242999999999999</v>
      </c>
      <c r="L14" s="21">
        <f t="shared" si="8"/>
        <v>1.3122</v>
      </c>
      <c r="M14" s="156">
        <f t="shared" si="9"/>
        <v>26.999999999999996</v>
      </c>
      <c r="N14" s="22"/>
      <c r="P14" s="37">
        <f t="shared" si="1"/>
        <v>11.2644</v>
      </c>
      <c r="Q14" s="37">
        <f t="shared" si="2"/>
        <v>6.2990999999999993</v>
      </c>
      <c r="R14" s="37">
        <f t="shared" si="3"/>
        <v>8.1242999999999999</v>
      </c>
      <c r="S14" s="37">
        <f t="shared" si="4"/>
        <v>1.3122</v>
      </c>
      <c r="T14" s="37">
        <f t="shared" si="10"/>
        <v>26.999999999999996</v>
      </c>
    </row>
    <row r="15" spans="1:20">
      <c r="A15" s="8" t="s">
        <v>57</v>
      </c>
      <c r="B15" s="202">
        <v>27</v>
      </c>
      <c r="C15" s="202">
        <v>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11.2644</v>
      </c>
      <c r="J15" s="21">
        <f t="shared" si="6"/>
        <v>6.2990999999999993</v>
      </c>
      <c r="K15" s="21">
        <f t="shared" si="7"/>
        <v>8.1242999999999999</v>
      </c>
      <c r="L15" s="21">
        <f t="shared" si="8"/>
        <v>1.3122</v>
      </c>
      <c r="M15" s="156">
        <f t="shared" si="9"/>
        <v>26.999999999999996</v>
      </c>
      <c r="N15" s="22"/>
      <c r="P15" s="37">
        <f t="shared" si="1"/>
        <v>11.2644</v>
      </c>
      <c r="Q15" s="37">
        <f t="shared" si="2"/>
        <v>6.2990999999999993</v>
      </c>
      <c r="R15" s="37">
        <f t="shared" si="3"/>
        <v>8.1242999999999999</v>
      </c>
      <c r="S15" s="37">
        <f t="shared" si="4"/>
        <v>1.3122</v>
      </c>
      <c r="T15" s="37">
        <f t="shared" si="10"/>
        <v>26.999999999999996</v>
      </c>
    </row>
    <row r="16" spans="1:20">
      <c r="A16" s="8" t="s">
        <v>58</v>
      </c>
      <c r="B16" s="202">
        <v>27</v>
      </c>
      <c r="C16" s="202">
        <v>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11.2644</v>
      </c>
      <c r="J16" s="21">
        <f t="shared" si="6"/>
        <v>6.2990999999999993</v>
      </c>
      <c r="K16" s="21">
        <f t="shared" si="7"/>
        <v>8.1242999999999999</v>
      </c>
      <c r="L16" s="21">
        <f t="shared" si="8"/>
        <v>1.3122</v>
      </c>
      <c r="M16" s="156">
        <f t="shared" si="9"/>
        <v>26.999999999999996</v>
      </c>
      <c r="N16" s="22"/>
      <c r="P16" s="37">
        <f t="shared" si="1"/>
        <v>11.2644</v>
      </c>
      <c r="Q16" s="37">
        <f t="shared" si="2"/>
        <v>6.2990999999999993</v>
      </c>
      <c r="R16" s="37">
        <f t="shared" si="3"/>
        <v>8.1242999999999999</v>
      </c>
      <c r="S16" s="37">
        <f t="shared" si="4"/>
        <v>1.3122</v>
      </c>
      <c r="T16" s="37">
        <f t="shared" si="10"/>
        <v>26.999999999999996</v>
      </c>
    </row>
    <row r="17" spans="1:20">
      <c r="A17" s="8" t="s">
        <v>59</v>
      </c>
      <c r="B17" s="202">
        <v>27</v>
      </c>
      <c r="C17" s="202">
        <v>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11.2644</v>
      </c>
      <c r="J17" s="21">
        <f t="shared" si="6"/>
        <v>6.2990999999999993</v>
      </c>
      <c r="K17" s="21">
        <f t="shared" si="7"/>
        <v>8.1242999999999999</v>
      </c>
      <c r="L17" s="21">
        <f t="shared" si="8"/>
        <v>1.3122</v>
      </c>
      <c r="M17" s="156">
        <f t="shared" si="9"/>
        <v>26.999999999999996</v>
      </c>
      <c r="N17" s="22"/>
      <c r="P17" s="37">
        <f t="shared" si="1"/>
        <v>11.2644</v>
      </c>
      <c r="Q17" s="37">
        <f t="shared" si="2"/>
        <v>6.2990999999999993</v>
      </c>
      <c r="R17" s="37">
        <f t="shared" si="3"/>
        <v>8.1242999999999999</v>
      </c>
      <c r="S17" s="37">
        <f t="shared" si="4"/>
        <v>1.3122</v>
      </c>
      <c r="T17" s="37">
        <f t="shared" si="10"/>
        <v>26.999999999999996</v>
      </c>
    </row>
    <row r="18" spans="1:20">
      <c r="A18" s="8" t="s">
        <v>60</v>
      </c>
      <c r="B18" s="202">
        <v>27</v>
      </c>
      <c r="C18" s="202">
        <v>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11.2644</v>
      </c>
      <c r="J18" s="21">
        <f t="shared" si="6"/>
        <v>6.2990999999999993</v>
      </c>
      <c r="K18" s="21">
        <f t="shared" si="7"/>
        <v>8.1242999999999999</v>
      </c>
      <c r="L18" s="21">
        <f t="shared" si="8"/>
        <v>1.3122</v>
      </c>
      <c r="M18" s="156">
        <f t="shared" si="9"/>
        <v>26.999999999999996</v>
      </c>
      <c r="N18" s="22"/>
      <c r="P18" s="37">
        <f t="shared" si="1"/>
        <v>11.2644</v>
      </c>
      <c r="Q18" s="37">
        <f t="shared" si="2"/>
        <v>6.2990999999999993</v>
      </c>
      <c r="R18" s="37">
        <f t="shared" si="3"/>
        <v>8.1242999999999999</v>
      </c>
      <c r="S18" s="37">
        <f t="shared" si="4"/>
        <v>1.3122</v>
      </c>
      <c r="T18" s="37">
        <f t="shared" si="10"/>
        <v>26.999999999999996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6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6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27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6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27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6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27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6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27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6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27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6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6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11.2644</v>
      </c>
      <c r="J27" s="21">
        <f t="shared" si="6"/>
        <v>6.2990999999999993</v>
      </c>
      <c r="K27" s="21">
        <f t="shared" si="7"/>
        <v>8.1242999999999999</v>
      </c>
      <c r="L27" s="21">
        <f t="shared" si="8"/>
        <v>1.3122</v>
      </c>
      <c r="M27" s="156">
        <f t="shared" si="9"/>
        <v>26.999999999999996</v>
      </c>
      <c r="N27" s="22"/>
      <c r="P27" s="37">
        <f t="shared" si="1"/>
        <v>11.2644</v>
      </c>
      <c r="Q27" s="37">
        <f t="shared" si="2"/>
        <v>6.2990999999999993</v>
      </c>
      <c r="R27" s="37">
        <f t="shared" si="3"/>
        <v>8.1242999999999999</v>
      </c>
      <c r="S27" s="37">
        <f t="shared" si="4"/>
        <v>1.3122</v>
      </c>
      <c r="T27" s="37">
        <f t="shared" si="10"/>
        <v>26.999999999999996</v>
      </c>
    </row>
    <row r="28" spans="1:20">
      <c r="A28" s="8" t="s">
        <v>70</v>
      </c>
      <c r="B28" s="202">
        <v>27</v>
      </c>
      <c r="C28" s="202">
        <v>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11.2644</v>
      </c>
      <c r="J28" s="21">
        <f t="shared" si="6"/>
        <v>6.2990999999999993</v>
      </c>
      <c r="K28" s="21">
        <f t="shared" si="7"/>
        <v>8.1242999999999999</v>
      </c>
      <c r="L28" s="21">
        <f t="shared" si="8"/>
        <v>1.3122</v>
      </c>
      <c r="M28" s="156">
        <f t="shared" si="9"/>
        <v>26.999999999999996</v>
      </c>
      <c r="N28" s="22"/>
      <c r="P28" s="37">
        <f t="shared" si="1"/>
        <v>11.2644</v>
      </c>
      <c r="Q28" s="37">
        <f t="shared" si="2"/>
        <v>6.2990999999999993</v>
      </c>
      <c r="R28" s="37">
        <f t="shared" si="3"/>
        <v>8.1242999999999999</v>
      </c>
      <c r="S28" s="37">
        <f t="shared" si="4"/>
        <v>1.3122</v>
      </c>
      <c r="T28" s="37">
        <f t="shared" si="10"/>
        <v>26.999999999999996</v>
      </c>
    </row>
    <row r="29" spans="1:20">
      <c r="A29" s="8" t="s">
        <v>71</v>
      </c>
      <c r="B29" s="202">
        <v>27</v>
      </c>
      <c r="C29" s="202">
        <v>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11.2644</v>
      </c>
      <c r="J29" s="21">
        <f t="shared" si="6"/>
        <v>6.2990999999999993</v>
      </c>
      <c r="K29" s="21">
        <f t="shared" si="7"/>
        <v>8.1242999999999999</v>
      </c>
      <c r="L29" s="21">
        <f t="shared" si="8"/>
        <v>1.3122</v>
      </c>
      <c r="M29" s="156">
        <f t="shared" si="9"/>
        <v>26.999999999999996</v>
      </c>
      <c r="N29" s="22"/>
      <c r="P29" s="37">
        <f t="shared" si="1"/>
        <v>11.2644</v>
      </c>
      <c r="Q29" s="37">
        <f t="shared" si="2"/>
        <v>6.2990999999999993</v>
      </c>
      <c r="R29" s="37">
        <f t="shared" si="3"/>
        <v>8.1242999999999999</v>
      </c>
      <c r="S29" s="37">
        <f t="shared" si="4"/>
        <v>1.3122</v>
      </c>
      <c r="T29" s="37">
        <f t="shared" si="10"/>
        <v>26.999999999999996</v>
      </c>
    </row>
    <row r="30" spans="1:20">
      <c r="A30" s="8" t="s">
        <v>72</v>
      </c>
      <c r="B30" s="202">
        <v>27</v>
      </c>
      <c r="C30" s="202">
        <v>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11.2644</v>
      </c>
      <c r="J30" s="21">
        <f t="shared" si="6"/>
        <v>6.2990999999999993</v>
      </c>
      <c r="K30" s="21">
        <f t="shared" si="7"/>
        <v>8.1242999999999999</v>
      </c>
      <c r="L30" s="21">
        <f t="shared" si="8"/>
        <v>1.3122</v>
      </c>
      <c r="M30" s="156">
        <f t="shared" si="9"/>
        <v>26.999999999999996</v>
      </c>
      <c r="N30" s="22"/>
      <c r="P30" s="37">
        <f t="shared" si="1"/>
        <v>11.2644</v>
      </c>
      <c r="Q30" s="37">
        <f t="shared" si="2"/>
        <v>6.2990999999999993</v>
      </c>
      <c r="R30" s="37">
        <f t="shared" si="3"/>
        <v>8.1242999999999999</v>
      </c>
      <c r="S30" s="37">
        <f t="shared" si="4"/>
        <v>1.3122</v>
      </c>
      <c r="T30" s="37">
        <f t="shared" si="10"/>
        <v>26.999999999999996</v>
      </c>
    </row>
    <row r="31" spans="1:20">
      <c r="A31" s="8" t="s">
        <v>73</v>
      </c>
      <c r="B31" s="202">
        <v>27</v>
      </c>
      <c r="C31" s="202">
        <v>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11.2644</v>
      </c>
      <c r="J31" s="21">
        <f t="shared" si="6"/>
        <v>6.2990999999999993</v>
      </c>
      <c r="K31" s="21">
        <f t="shared" si="7"/>
        <v>8.1242999999999999</v>
      </c>
      <c r="L31" s="21">
        <f t="shared" si="8"/>
        <v>1.3122</v>
      </c>
      <c r="M31" s="156">
        <f t="shared" si="9"/>
        <v>26.999999999999996</v>
      </c>
      <c r="N31" s="22"/>
      <c r="P31" s="37">
        <f t="shared" si="1"/>
        <v>11.2644</v>
      </c>
      <c r="Q31" s="37">
        <f t="shared" si="2"/>
        <v>6.2990999999999993</v>
      </c>
      <c r="R31" s="37">
        <f t="shared" si="3"/>
        <v>8.1242999999999999</v>
      </c>
      <c r="S31" s="37">
        <f t="shared" si="4"/>
        <v>1.3122</v>
      </c>
      <c r="T31" s="37">
        <f t="shared" si="10"/>
        <v>26.999999999999996</v>
      </c>
    </row>
    <row r="32" spans="1:20">
      <c r="A32" s="8" t="s">
        <v>74</v>
      </c>
      <c r="B32" s="202">
        <v>27</v>
      </c>
      <c r="C32" s="202">
        <v>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11.2644</v>
      </c>
      <c r="J32" s="21">
        <f t="shared" si="6"/>
        <v>6.2990999999999993</v>
      </c>
      <c r="K32" s="21">
        <f t="shared" si="7"/>
        <v>8.1242999999999999</v>
      </c>
      <c r="L32" s="21">
        <f t="shared" si="8"/>
        <v>1.3122</v>
      </c>
      <c r="M32" s="156">
        <f t="shared" si="9"/>
        <v>26.999999999999996</v>
      </c>
      <c r="N32" s="22"/>
      <c r="P32" s="37">
        <f t="shared" si="1"/>
        <v>11.2644</v>
      </c>
      <c r="Q32" s="37">
        <f t="shared" si="2"/>
        <v>6.2990999999999993</v>
      </c>
      <c r="R32" s="37">
        <f t="shared" si="3"/>
        <v>8.1242999999999999</v>
      </c>
      <c r="S32" s="37">
        <f t="shared" si="4"/>
        <v>1.3122</v>
      </c>
      <c r="T32" s="37">
        <f t="shared" si="10"/>
        <v>26.999999999999996</v>
      </c>
    </row>
    <row r="33" spans="1:20">
      <c r="A33" s="8" t="s">
        <v>75</v>
      </c>
      <c r="B33" s="202">
        <v>27</v>
      </c>
      <c r="C33" s="202">
        <v>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11.2644</v>
      </c>
      <c r="J33" s="21">
        <f t="shared" si="6"/>
        <v>6.2990999999999993</v>
      </c>
      <c r="K33" s="21">
        <f t="shared" si="7"/>
        <v>8.1242999999999999</v>
      </c>
      <c r="L33" s="21">
        <f t="shared" si="8"/>
        <v>1.3122</v>
      </c>
      <c r="M33" s="156">
        <f t="shared" si="9"/>
        <v>26.999999999999996</v>
      </c>
      <c r="N33" s="22"/>
      <c r="P33" s="37">
        <f t="shared" si="1"/>
        <v>11.2644</v>
      </c>
      <c r="Q33" s="37">
        <f t="shared" si="2"/>
        <v>6.2990999999999993</v>
      </c>
      <c r="R33" s="37">
        <f t="shared" si="3"/>
        <v>8.1242999999999999</v>
      </c>
      <c r="S33" s="37">
        <f t="shared" si="4"/>
        <v>1.3122</v>
      </c>
      <c r="T33" s="37">
        <f t="shared" si="10"/>
        <v>26.999999999999996</v>
      </c>
    </row>
    <row r="34" spans="1:20">
      <c r="A34" s="8" t="s">
        <v>76</v>
      </c>
      <c r="B34" s="202">
        <v>27</v>
      </c>
      <c r="C34" s="202">
        <v>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11.2644</v>
      </c>
      <c r="J34" s="21">
        <f t="shared" si="6"/>
        <v>6.2990999999999993</v>
      </c>
      <c r="K34" s="21">
        <f t="shared" si="7"/>
        <v>8.1242999999999999</v>
      </c>
      <c r="L34" s="21">
        <f t="shared" si="8"/>
        <v>1.3122</v>
      </c>
      <c r="M34" s="156">
        <f t="shared" si="9"/>
        <v>26.999999999999996</v>
      </c>
      <c r="N34" s="22"/>
      <c r="P34" s="37">
        <f t="shared" si="1"/>
        <v>11.2644</v>
      </c>
      <c r="Q34" s="37">
        <f t="shared" si="2"/>
        <v>6.2990999999999993</v>
      </c>
      <c r="R34" s="37">
        <f t="shared" si="3"/>
        <v>8.1242999999999999</v>
      </c>
      <c r="S34" s="37">
        <f t="shared" si="4"/>
        <v>1.3122</v>
      </c>
      <c r="T34" s="37">
        <f t="shared" si="10"/>
        <v>26.999999999999996</v>
      </c>
    </row>
    <row r="35" spans="1:20">
      <c r="A35" s="8" t="s">
        <v>77</v>
      </c>
      <c r="B35" s="202">
        <v>27</v>
      </c>
      <c r="C35" s="202">
        <v>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11.2644</v>
      </c>
      <c r="J35" s="21">
        <f t="shared" si="6"/>
        <v>6.2990999999999993</v>
      </c>
      <c r="K35" s="21">
        <f t="shared" si="7"/>
        <v>8.1242999999999999</v>
      </c>
      <c r="L35" s="21">
        <f t="shared" si="8"/>
        <v>1.3122</v>
      </c>
      <c r="M35" s="156">
        <f t="shared" si="9"/>
        <v>26.999999999999996</v>
      </c>
      <c r="N35" s="22"/>
      <c r="P35" s="37">
        <f t="shared" ref="P35:P66" si="12">I35</f>
        <v>11.2644</v>
      </c>
      <c r="Q35" s="37">
        <f t="shared" ref="Q35:Q66" si="13">J35</f>
        <v>6.2990999999999993</v>
      </c>
      <c r="R35" s="37">
        <f t="shared" ref="R35:R66" si="14">K35</f>
        <v>8.1242999999999999</v>
      </c>
      <c r="S35" s="37">
        <f t="shared" ref="S35:S66" si="15">L35</f>
        <v>1.3122</v>
      </c>
      <c r="T35" s="37">
        <f t="shared" si="10"/>
        <v>26.999999999999996</v>
      </c>
    </row>
    <row r="36" spans="1:20">
      <c r="A36" s="8" t="s">
        <v>78</v>
      </c>
      <c r="B36" s="202">
        <v>27</v>
      </c>
      <c r="C36" s="202">
        <v>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11.2644</v>
      </c>
      <c r="J36" s="21">
        <f t="shared" si="6"/>
        <v>6.2990999999999993</v>
      </c>
      <c r="K36" s="21">
        <f t="shared" si="7"/>
        <v>8.1242999999999999</v>
      </c>
      <c r="L36" s="21">
        <f t="shared" si="8"/>
        <v>1.3122</v>
      </c>
      <c r="M36" s="156">
        <f t="shared" si="9"/>
        <v>26.999999999999996</v>
      </c>
      <c r="N36" s="22"/>
      <c r="P36" s="37">
        <f t="shared" si="12"/>
        <v>11.2644</v>
      </c>
      <c r="Q36" s="37">
        <f t="shared" si="13"/>
        <v>6.2990999999999993</v>
      </c>
      <c r="R36" s="37">
        <f t="shared" si="14"/>
        <v>8.1242999999999999</v>
      </c>
      <c r="S36" s="37">
        <f t="shared" si="15"/>
        <v>1.3122</v>
      </c>
      <c r="T36" s="37">
        <f t="shared" si="10"/>
        <v>26.999999999999996</v>
      </c>
    </row>
    <row r="37" spans="1:20">
      <c r="A37" s="8" t="s">
        <v>79</v>
      </c>
      <c r="B37" s="202">
        <v>27</v>
      </c>
      <c r="C37" s="202">
        <v>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11.2644</v>
      </c>
      <c r="J37" s="21">
        <f t="shared" si="6"/>
        <v>6.2990999999999993</v>
      </c>
      <c r="K37" s="21">
        <f t="shared" si="7"/>
        <v>8.1242999999999999</v>
      </c>
      <c r="L37" s="21">
        <f t="shared" si="8"/>
        <v>1.3122</v>
      </c>
      <c r="M37" s="156">
        <f t="shared" si="9"/>
        <v>26.999999999999996</v>
      </c>
      <c r="N37" s="22"/>
      <c r="P37" s="37">
        <f t="shared" si="12"/>
        <v>11.2644</v>
      </c>
      <c r="Q37" s="37">
        <f t="shared" si="13"/>
        <v>6.2990999999999993</v>
      </c>
      <c r="R37" s="37">
        <f t="shared" si="14"/>
        <v>8.1242999999999999</v>
      </c>
      <c r="S37" s="37">
        <f t="shared" si="15"/>
        <v>1.3122</v>
      </c>
      <c r="T37" s="37">
        <f t="shared" si="10"/>
        <v>26.999999999999996</v>
      </c>
    </row>
    <row r="38" spans="1:20">
      <c r="A38" s="8" t="s">
        <v>80</v>
      </c>
      <c r="B38" s="202">
        <v>27</v>
      </c>
      <c r="C38" s="202">
        <v>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11.2644</v>
      </c>
      <c r="J38" s="21">
        <f t="shared" si="6"/>
        <v>6.2990999999999993</v>
      </c>
      <c r="K38" s="21">
        <f t="shared" si="7"/>
        <v>8.1242999999999999</v>
      </c>
      <c r="L38" s="21">
        <f t="shared" si="8"/>
        <v>1.3122</v>
      </c>
      <c r="M38" s="156">
        <f t="shared" si="9"/>
        <v>26.999999999999996</v>
      </c>
      <c r="N38" s="22"/>
      <c r="P38" s="37">
        <f t="shared" si="12"/>
        <v>11.2644</v>
      </c>
      <c r="Q38" s="37">
        <f t="shared" si="13"/>
        <v>6.2990999999999993</v>
      </c>
      <c r="R38" s="37">
        <f t="shared" si="14"/>
        <v>8.1242999999999999</v>
      </c>
      <c r="S38" s="37">
        <f t="shared" si="15"/>
        <v>1.3122</v>
      </c>
      <c r="T38" s="37">
        <f t="shared" si="10"/>
        <v>26.999999999999996</v>
      </c>
    </row>
    <row r="39" spans="1:20">
      <c r="A39" s="8" t="s">
        <v>81</v>
      </c>
      <c r="B39" s="202">
        <v>26.1</v>
      </c>
      <c r="C39" s="202">
        <v>26.1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10.888920000000001</v>
      </c>
      <c r="J39" s="21">
        <f t="shared" si="6"/>
        <v>6.0891299999999999</v>
      </c>
      <c r="K39" s="21">
        <f t="shared" si="7"/>
        <v>7.8534900000000007</v>
      </c>
      <c r="L39" s="21">
        <f t="shared" si="8"/>
        <v>1.2684600000000001</v>
      </c>
      <c r="M39" s="156">
        <f t="shared" si="9"/>
        <v>26.1</v>
      </c>
      <c r="N39" s="22"/>
      <c r="P39" s="37">
        <f t="shared" si="12"/>
        <v>10.888920000000001</v>
      </c>
      <c r="Q39" s="37">
        <f t="shared" si="13"/>
        <v>6.0891299999999999</v>
      </c>
      <c r="R39" s="37">
        <f t="shared" si="14"/>
        <v>7.8534900000000007</v>
      </c>
      <c r="S39" s="37">
        <f t="shared" si="15"/>
        <v>1.2684600000000001</v>
      </c>
      <c r="T39" s="37">
        <f t="shared" si="10"/>
        <v>26.1</v>
      </c>
    </row>
    <row r="40" spans="1:20">
      <c r="A40" s="8" t="s">
        <v>82</v>
      </c>
      <c r="B40" s="202">
        <v>26.1</v>
      </c>
      <c r="C40" s="202">
        <v>26.1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10.888920000000001</v>
      </c>
      <c r="J40" s="21">
        <f t="shared" si="6"/>
        <v>6.0891299999999999</v>
      </c>
      <c r="K40" s="21">
        <f t="shared" si="7"/>
        <v>7.8534900000000007</v>
      </c>
      <c r="L40" s="21">
        <f t="shared" si="8"/>
        <v>1.2684600000000001</v>
      </c>
      <c r="M40" s="156">
        <f t="shared" si="9"/>
        <v>26.1</v>
      </c>
      <c r="N40" s="22"/>
      <c r="P40" s="37">
        <f t="shared" si="12"/>
        <v>10.888920000000001</v>
      </c>
      <c r="Q40" s="37">
        <f t="shared" si="13"/>
        <v>6.0891299999999999</v>
      </c>
      <c r="R40" s="37">
        <f t="shared" si="14"/>
        <v>7.8534900000000007</v>
      </c>
      <c r="S40" s="37">
        <f t="shared" si="15"/>
        <v>1.2684600000000001</v>
      </c>
      <c r="T40" s="37">
        <f t="shared" si="10"/>
        <v>26.1</v>
      </c>
    </row>
    <row r="41" spans="1:20">
      <c r="A41" s="8" t="s">
        <v>83</v>
      </c>
      <c r="B41" s="202">
        <v>26.1</v>
      </c>
      <c r="C41" s="202">
        <v>26.1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10.888920000000001</v>
      </c>
      <c r="J41" s="21">
        <f t="shared" si="6"/>
        <v>6.0891299999999999</v>
      </c>
      <c r="K41" s="21">
        <f t="shared" si="7"/>
        <v>7.8534900000000007</v>
      </c>
      <c r="L41" s="21">
        <f t="shared" si="8"/>
        <v>1.2684600000000001</v>
      </c>
      <c r="M41" s="156">
        <f t="shared" si="9"/>
        <v>26.1</v>
      </c>
      <c r="N41" s="22"/>
      <c r="P41" s="37">
        <f t="shared" si="12"/>
        <v>10.888920000000001</v>
      </c>
      <c r="Q41" s="37">
        <f t="shared" si="13"/>
        <v>6.0891299999999999</v>
      </c>
      <c r="R41" s="37">
        <f t="shared" si="14"/>
        <v>7.8534900000000007</v>
      </c>
      <c r="S41" s="37">
        <f t="shared" si="15"/>
        <v>1.2684600000000001</v>
      </c>
      <c r="T41" s="37">
        <f t="shared" si="10"/>
        <v>26.1</v>
      </c>
    </row>
    <row r="42" spans="1:20">
      <c r="A42" s="8" t="s">
        <v>84</v>
      </c>
      <c r="B42" s="202">
        <v>26.1</v>
      </c>
      <c r="C42" s="202">
        <v>26.1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10.888920000000001</v>
      </c>
      <c r="J42" s="21">
        <f t="shared" si="6"/>
        <v>6.0891299999999999</v>
      </c>
      <c r="K42" s="21">
        <f t="shared" si="7"/>
        <v>7.8534900000000007</v>
      </c>
      <c r="L42" s="21">
        <f t="shared" si="8"/>
        <v>1.2684600000000001</v>
      </c>
      <c r="M42" s="156">
        <f t="shared" si="9"/>
        <v>26.1</v>
      </c>
      <c r="N42" s="22"/>
      <c r="P42" s="37">
        <f t="shared" si="12"/>
        <v>10.888920000000001</v>
      </c>
      <c r="Q42" s="37">
        <f t="shared" si="13"/>
        <v>6.0891299999999999</v>
      </c>
      <c r="R42" s="37">
        <f t="shared" si="14"/>
        <v>7.8534900000000007</v>
      </c>
      <c r="S42" s="37">
        <f t="shared" si="15"/>
        <v>1.2684600000000001</v>
      </c>
      <c r="T42" s="37">
        <f t="shared" si="10"/>
        <v>26.1</v>
      </c>
    </row>
    <row r="43" spans="1:20">
      <c r="A43" s="8" t="s">
        <v>85</v>
      </c>
      <c r="B43" s="202">
        <v>26.1</v>
      </c>
      <c r="C43" s="202">
        <v>26.1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10.888920000000001</v>
      </c>
      <c r="J43" s="21">
        <f t="shared" si="6"/>
        <v>6.0891299999999999</v>
      </c>
      <c r="K43" s="21">
        <f t="shared" si="7"/>
        <v>7.8534900000000007</v>
      </c>
      <c r="L43" s="21">
        <f t="shared" si="8"/>
        <v>1.2684600000000001</v>
      </c>
      <c r="M43" s="156">
        <f t="shared" si="9"/>
        <v>26.1</v>
      </c>
      <c r="N43" s="22"/>
      <c r="P43" s="37">
        <f t="shared" si="12"/>
        <v>10.888920000000001</v>
      </c>
      <c r="Q43" s="37">
        <f t="shared" si="13"/>
        <v>6.0891299999999999</v>
      </c>
      <c r="R43" s="37">
        <f t="shared" si="14"/>
        <v>7.8534900000000007</v>
      </c>
      <c r="S43" s="37">
        <f t="shared" si="15"/>
        <v>1.2684600000000001</v>
      </c>
      <c r="T43" s="37">
        <f t="shared" si="10"/>
        <v>26.1</v>
      </c>
    </row>
    <row r="44" spans="1:20">
      <c r="A44" s="8" t="s">
        <v>86</v>
      </c>
      <c r="B44" s="202">
        <v>26.1</v>
      </c>
      <c r="C44" s="202">
        <v>26.1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10.888920000000001</v>
      </c>
      <c r="J44" s="21">
        <f t="shared" si="6"/>
        <v>6.0891299999999999</v>
      </c>
      <c r="K44" s="21">
        <f t="shared" si="7"/>
        <v>7.8534900000000007</v>
      </c>
      <c r="L44" s="21">
        <f t="shared" si="8"/>
        <v>1.2684600000000001</v>
      </c>
      <c r="M44" s="156">
        <f t="shared" si="9"/>
        <v>26.1</v>
      </c>
      <c r="N44" s="22"/>
      <c r="P44" s="37">
        <f t="shared" si="12"/>
        <v>10.888920000000001</v>
      </c>
      <c r="Q44" s="37">
        <f t="shared" si="13"/>
        <v>6.0891299999999999</v>
      </c>
      <c r="R44" s="37">
        <f t="shared" si="14"/>
        <v>7.8534900000000007</v>
      </c>
      <c r="S44" s="37">
        <f t="shared" si="15"/>
        <v>1.2684600000000001</v>
      </c>
      <c r="T44" s="37">
        <f t="shared" si="10"/>
        <v>26.1</v>
      </c>
    </row>
    <row r="45" spans="1:20">
      <c r="A45" s="8" t="s">
        <v>87</v>
      </c>
      <c r="B45" s="202">
        <v>26.1</v>
      </c>
      <c r="C45" s="202">
        <v>26.1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10.888920000000001</v>
      </c>
      <c r="J45" s="21">
        <f t="shared" si="6"/>
        <v>6.0891299999999999</v>
      </c>
      <c r="K45" s="21">
        <f t="shared" si="7"/>
        <v>7.8534900000000007</v>
      </c>
      <c r="L45" s="21">
        <f t="shared" si="8"/>
        <v>1.2684600000000001</v>
      </c>
      <c r="M45" s="156">
        <f t="shared" si="9"/>
        <v>26.1</v>
      </c>
      <c r="N45" s="22"/>
      <c r="P45" s="37">
        <f t="shared" si="12"/>
        <v>10.888920000000001</v>
      </c>
      <c r="Q45" s="37">
        <f t="shared" si="13"/>
        <v>6.0891299999999999</v>
      </c>
      <c r="R45" s="37">
        <f t="shared" si="14"/>
        <v>7.8534900000000007</v>
      </c>
      <c r="S45" s="37">
        <f t="shared" si="15"/>
        <v>1.2684600000000001</v>
      </c>
      <c r="T45" s="37">
        <f t="shared" si="10"/>
        <v>26.1</v>
      </c>
    </row>
    <row r="46" spans="1:20">
      <c r="A46" s="8" t="s">
        <v>88</v>
      </c>
      <c r="B46" s="202">
        <v>26.1</v>
      </c>
      <c r="C46" s="202">
        <v>26.1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10.888920000000001</v>
      </c>
      <c r="J46" s="21">
        <f t="shared" si="6"/>
        <v>6.0891299999999999</v>
      </c>
      <c r="K46" s="21">
        <f t="shared" si="7"/>
        <v>7.8534900000000007</v>
      </c>
      <c r="L46" s="21">
        <f t="shared" si="8"/>
        <v>1.2684600000000001</v>
      </c>
      <c r="M46" s="156">
        <f t="shared" si="9"/>
        <v>26.1</v>
      </c>
      <c r="N46" s="22"/>
      <c r="P46" s="37">
        <f t="shared" si="12"/>
        <v>10.888920000000001</v>
      </c>
      <c r="Q46" s="37">
        <f t="shared" si="13"/>
        <v>6.0891299999999999</v>
      </c>
      <c r="R46" s="37">
        <f t="shared" si="14"/>
        <v>7.8534900000000007</v>
      </c>
      <c r="S46" s="37">
        <f t="shared" si="15"/>
        <v>1.2684600000000001</v>
      </c>
      <c r="T46" s="37">
        <f t="shared" si="10"/>
        <v>26.1</v>
      </c>
    </row>
    <row r="47" spans="1:20">
      <c r="A47" s="8" t="s">
        <v>89</v>
      </c>
      <c r="B47" s="202">
        <v>23</v>
      </c>
      <c r="C47" s="202">
        <v>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9.5955999999999992</v>
      </c>
      <c r="J47" s="21">
        <f t="shared" si="6"/>
        <v>5.365899999999999</v>
      </c>
      <c r="K47" s="21">
        <f t="shared" si="7"/>
        <v>6.9207000000000001</v>
      </c>
      <c r="L47" s="21">
        <f t="shared" si="8"/>
        <v>1.1177999999999999</v>
      </c>
      <c r="M47" s="156">
        <f t="shared" si="9"/>
        <v>22.999999999999996</v>
      </c>
      <c r="N47" s="22"/>
      <c r="P47" s="37">
        <f t="shared" si="12"/>
        <v>9.5955999999999992</v>
      </c>
      <c r="Q47" s="37">
        <f t="shared" si="13"/>
        <v>5.365899999999999</v>
      </c>
      <c r="R47" s="37">
        <f t="shared" si="14"/>
        <v>6.9207000000000001</v>
      </c>
      <c r="S47" s="37">
        <f t="shared" si="15"/>
        <v>1.1177999999999999</v>
      </c>
      <c r="T47" s="37">
        <f t="shared" si="10"/>
        <v>22.999999999999996</v>
      </c>
    </row>
    <row r="48" spans="1:20">
      <c r="A48" s="8" t="s">
        <v>90</v>
      </c>
      <c r="B48" s="202">
        <v>23</v>
      </c>
      <c r="C48" s="202">
        <v>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9.5955999999999992</v>
      </c>
      <c r="J48" s="21">
        <f t="shared" si="6"/>
        <v>5.365899999999999</v>
      </c>
      <c r="K48" s="21">
        <f t="shared" si="7"/>
        <v>6.9207000000000001</v>
      </c>
      <c r="L48" s="21">
        <f t="shared" si="8"/>
        <v>1.1177999999999999</v>
      </c>
      <c r="M48" s="156">
        <f t="shared" si="9"/>
        <v>22.999999999999996</v>
      </c>
      <c r="N48" s="22"/>
      <c r="P48" s="37">
        <f t="shared" si="12"/>
        <v>9.5955999999999992</v>
      </c>
      <c r="Q48" s="37">
        <f t="shared" si="13"/>
        <v>5.365899999999999</v>
      </c>
      <c r="R48" s="37">
        <f t="shared" si="14"/>
        <v>6.9207000000000001</v>
      </c>
      <c r="S48" s="37">
        <f t="shared" si="15"/>
        <v>1.1177999999999999</v>
      </c>
      <c r="T48" s="37">
        <f t="shared" si="10"/>
        <v>22.999999999999996</v>
      </c>
    </row>
    <row r="49" spans="1:20">
      <c r="A49" s="8" t="s">
        <v>91</v>
      </c>
      <c r="B49" s="202">
        <v>26.1</v>
      </c>
      <c r="C49" s="202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6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202">
        <v>24</v>
      </c>
      <c r="C50" s="202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6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202">
        <v>26.1</v>
      </c>
      <c r="C51" s="202">
        <v>26.1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10.888920000000001</v>
      </c>
      <c r="J51" s="21">
        <f t="shared" si="6"/>
        <v>6.0891299999999999</v>
      </c>
      <c r="K51" s="21">
        <f t="shared" si="7"/>
        <v>7.8534900000000007</v>
      </c>
      <c r="L51" s="21">
        <f t="shared" si="8"/>
        <v>1.2684600000000001</v>
      </c>
      <c r="M51" s="156">
        <f t="shared" si="9"/>
        <v>26.1</v>
      </c>
      <c r="N51" s="22"/>
      <c r="P51" s="37">
        <f t="shared" si="12"/>
        <v>10.888920000000001</v>
      </c>
      <c r="Q51" s="37">
        <f t="shared" si="13"/>
        <v>6.0891299999999999</v>
      </c>
      <c r="R51" s="37">
        <f t="shared" si="14"/>
        <v>7.8534900000000007</v>
      </c>
      <c r="S51" s="37">
        <f t="shared" si="15"/>
        <v>1.2684600000000001</v>
      </c>
      <c r="T51" s="37">
        <f t="shared" si="10"/>
        <v>26.1</v>
      </c>
    </row>
    <row r="52" spans="1:20">
      <c r="A52" s="8" t="s">
        <v>94</v>
      </c>
      <c r="B52" s="202">
        <v>26.1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6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6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6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6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6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6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6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6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6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6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6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13</v>
      </c>
      <c r="C63" s="202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56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202">
        <v>13</v>
      </c>
      <c r="C64" s="202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56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202">
        <v>13</v>
      </c>
      <c r="C65" s="202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56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202">
        <v>13</v>
      </c>
      <c r="C66" s="202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56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6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6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6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6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6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6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6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6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6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6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6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6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6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6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6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6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6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6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6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6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6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6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6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6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6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6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6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6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6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6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6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6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0.48177499999999979</v>
      </c>
      <c r="C99" s="20">
        <f t="shared" si="27"/>
        <v>0.47797499999999987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0.19941116999999961</v>
      </c>
      <c r="J99" s="157">
        <f t="shared" ref="J99:L99" si="28">SUM(J3:J98)/4000</f>
        <v>0.11151156749999985</v>
      </c>
      <c r="K99" s="157">
        <f t="shared" si="28"/>
        <v>0.14382267750000005</v>
      </c>
      <c r="L99" s="157">
        <f t="shared" si="28"/>
        <v>2.3229584999999973E-2</v>
      </c>
      <c r="M99" s="158">
        <f>SUM(M3:M98)/4000</f>
        <v>0.47797499999999982</v>
      </c>
      <c r="N99" s="23"/>
      <c r="P99" s="37">
        <f>SUM(P3:P98)/4000</f>
        <v>0.19941116999999961</v>
      </c>
      <c r="Q99" s="37">
        <f t="shared" ref="Q99:S99" si="29">SUM(Q3:Q98)/4000</f>
        <v>0.11151156749999985</v>
      </c>
      <c r="R99" s="37">
        <f t="shared" si="29"/>
        <v>0.14382267750000005</v>
      </c>
      <c r="S99" s="37">
        <f t="shared" si="29"/>
        <v>2.3229584999999973E-2</v>
      </c>
      <c r="T99" s="37">
        <f t="shared" si="26"/>
        <v>0.47797499999999948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105.53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-106</v>
      </c>
      <c r="R3" s="53">
        <v>0</v>
      </c>
      <c r="S3" s="72">
        <v>0</v>
      </c>
      <c r="U3" s="73">
        <v>-106</v>
      </c>
      <c r="V3" s="74">
        <v>105.53</v>
      </c>
      <c r="W3">
        <v>0</v>
      </c>
      <c r="X3">
        <v>0</v>
      </c>
      <c r="Y3">
        <v>-106</v>
      </c>
      <c r="Z3">
        <v>0</v>
      </c>
      <c r="AA3">
        <v>105.53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101.77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-106</v>
      </c>
      <c r="R4" s="46">
        <v>0</v>
      </c>
      <c r="S4" s="74">
        <v>0</v>
      </c>
      <c r="U4" s="73">
        <v>-106</v>
      </c>
      <c r="V4" s="74">
        <v>101.77</v>
      </c>
      <c r="W4">
        <v>0</v>
      </c>
      <c r="X4">
        <v>0</v>
      </c>
      <c r="Y4">
        <v>-106</v>
      </c>
      <c r="Z4">
        <v>0</v>
      </c>
      <c r="AA4">
        <v>101.77</v>
      </c>
    </row>
    <row r="5" spans="1:27">
      <c r="G5" t="s">
        <v>47</v>
      </c>
      <c r="H5" s="73">
        <v>0</v>
      </c>
      <c r="I5" s="46">
        <v>0</v>
      </c>
      <c r="J5" s="46">
        <v>122.33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-106</v>
      </c>
      <c r="R5" s="46">
        <v>0</v>
      </c>
      <c r="S5" s="74">
        <v>0</v>
      </c>
      <c r="U5" s="73">
        <v>-106</v>
      </c>
      <c r="V5" s="74">
        <v>122.33</v>
      </c>
      <c r="W5">
        <v>0</v>
      </c>
      <c r="X5">
        <v>0</v>
      </c>
      <c r="Y5">
        <v>-106</v>
      </c>
      <c r="Z5">
        <v>0</v>
      </c>
      <c r="AA5">
        <v>122.33</v>
      </c>
    </row>
    <row r="6" spans="1:27">
      <c r="G6" t="s">
        <v>48</v>
      </c>
      <c r="H6" s="73">
        <v>0</v>
      </c>
      <c r="I6" s="46">
        <v>0</v>
      </c>
      <c r="J6" s="46">
        <v>118.47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-106</v>
      </c>
      <c r="R6" s="46">
        <v>0</v>
      </c>
      <c r="S6" s="74">
        <v>0</v>
      </c>
      <c r="U6" s="73">
        <v>-106</v>
      </c>
      <c r="V6" s="74">
        <v>118.47</v>
      </c>
      <c r="W6">
        <v>0</v>
      </c>
      <c r="X6">
        <v>0</v>
      </c>
      <c r="Y6">
        <v>-106</v>
      </c>
      <c r="Z6">
        <v>0</v>
      </c>
      <c r="AA6">
        <v>118.47</v>
      </c>
    </row>
    <row r="7" spans="1:27">
      <c r="G7" t="s">
        <v>49</v>
      </c>
      <c r="H7" s="73">
        <v>72.37</v>
      </c>
      <c r="I7" s="46">
        <v>0</v>
      </c>
      <c r="J7" s="46">
        <v>177.54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-106</v>
      </c>
      <c r="R7" s="46">
        <v>0</v>
      </c>
      <c r="S7" s="74">
        <v>0</v>
      </c>
      <c r="U7" s="73">
        <v>-106</v>
      </c>
      <c r="V7" s="74">
        <v>249.91</v>
      </c>
      <c r="W7">
        <v>72.37</v>
      </c>
      <c r="X7">
        <v>0</v>
      </c>
      <c r="Y7">
        <v>-106</v>
      </c>
      <c r="Z7">
        <v>0</v>
      </c>
      <c r="AA7">
        <v>177.54</v>
      </c>
    </row>
    <row r="8" spans="1:27">
      <c r="G8" t="s">
        <v>50</v>
      </c>
      <c r="H8" s="73">
        <v>43.42</v>
      </c>
      <c r="I8" s="46">
        <v>0</v>
      </c>
      <c r="J8" s="46">
        <v>55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-106</v>
      </c>
      <c r="R8" s="46">
        <v>0</v>
      </c>
      <c r="S8" s="74">
        <v>0</v>
      </c>
      <c r="U8" s="73">
        <v>-106</v>
      </c>
      <c r="V8" s="74">
        <v>98.42</v>
      </c>
      <c r="W8">
        <v>43.42</v>
      </c>
      <c r="X8">
        <v>0</v>
      </c>
      <c r="Y8">
        <v>-106</v>
      </c>
      <c r="Z8">
        <v>0</v>
      </c>
      <c r="AA8">
        <v>55</v>
      </c>
    </row>
    <row r="9" spans="1:27">
      <c r="G9" t="s">
        <v>51</v>
      </c>
      <c r="H9" s="73">
        <v>149.56</v>
      </c>
      <c r="I9" s="46">
        <v>0</v>
      </c>
      <c r="J9" s="46">
        <v>27.02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-80</v>
      </c>
      <c r="R9" s="46">
        <v>0</v>
      </c>
      <c r="S9" s="74">
        <v>0</v>
      </c>
      <c r="U9" s="73">
        <v>-80</v>
      </c>
      <c r="V9" s="74">
        <v>176.58</v>
      </c>
      <c r="W9">
        <v>149.56</v>
      </c>
      <c r="X9">
        <v>0</v>
      </c>
      <c r="Y9">
        <v>-80</v>
      </c>
      <c r="Z9">
        <v>0</v>
      </c>
      <c r="AA9">
        <v>27.02</v>
      </c>
    </row>
    <row r="10" spans="1:27">
      <c r="G10" t="s">
        <v>52</v>
      </c>
      <c r="H10" s="73">
        <v>108.07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-80</v>
      </c>
      <c r="R10" s="46">
        <v>0</v>
      </c>
      <c r="S10" s="74">
        <v>0</v>
      </c>
      <c r="U10" s="73">
        <v>-80</v>
      </c>
      <c r="V10" s="74">
        <v>108.07</v>
      </c>
      <c r="W10">
        <v>108.07</v>
      </c>
      <c r="X10">
        <v>0</v>
      </c>
      <c r="Y10">
        <v>-80</v>
      </c>
      <c r="Z10">
        <v>0</v>
      </c>
      <c r="AA10">
        <v>0</v>
      </c>
    </row>
    <row r="11" spans="1:27">
      <c r="G11" t="s">
        <v>53</v>
      </c>
      <c r="H11" s="73">
        <v>333.86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-60</v>
      </c>
      <c r="R11" s="46">
        <v>0</v>
      </c>
      <c r="S11" s="74">
        <v>0</v>
      </c>
      <c r="U11" s="73">
        <v>-60</v>
      </c>
      <c r="V11" s="74">
        <v>333.86</v>
      </c>
      <c r="W11">
        <v>333.86</v>
      </c>
      <c r="X11">
        <v>0</v>
      </c>
      <c r="Y11">
        <v>-60</v>
      </c>
      <c r="Z11">
        <v>0</v>
      </c>
      <c r="AA11">
        <v>0</v>
      </c>
    </row>
    <row r="12" spans="1:27">
      <c r="G12" t="s">
        <v>54</v>
      </c>
      <c r="H12" s="73">
        <v>264.38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-60</v>
      </c>
      <c r="R12" s="46">
        <v>0</v>
      </c>
      <c r="S12" s="74">
        <v>0</v>
      </c>
      <c r="U12" s="73">
        <v>-60</v>
      </c>
      <c r="V12" s="74">
        <v>264.38</v>
      </c>
      <c r="W12">
        <v>264.38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73">
        <v>203.59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-60</v>
      </c>
      <c r="R13" s="46">
        <v>0</v>
      </c>
      <c r="S13" s="74">
        <v>0</v>
      </c>
      <c r="U13" s="73">
        <v>-60</v>
      </c>
      <c r="V13" s="74">
        <v>203.59</v>
      </c>
      <c r="W13">
        <v>203.59</v>
      </c>
      <c r="X13">
        <v>0</v>
      </c>
      <c r="Y13">
        <v>-60</v>
      </c>
      <c r="Z13">
        <v>0</v>
      </c>
      <c r="AA13">
        <v>0</v>
      </c>
    </row>
    <row r="14" spans="1:27">
      <c r="G14" t="s">
        <v>56</v>
      </c>
      <c r="H14" s="73">
        <v>106.14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-60</v>
      </c>
      <c r="R14" s="46">
        <v>0</v>
      </c>
      <c r="S14" s="74">
        <v>0</v>
      </c>
      <c r="U14" s="73">
        <v>-60</v>
      </c>
      <c r="V14" s="74">
        <v>106.14</v>
      </c>
      <c r="W14">
        <v>106.14</v>
      </c>
      <c r="X14">
        <v>0</v>
      </c>
      <c r="Y14">
        <v>-60</v>
      </c>
      <c r="Z14">
        <v>0</v>
      </c>
      <c r="AA14">
        <v>0</v>
      </c>
    </row>
    <row r="15" spans="1:27">
      <c r="G15" t="s">
        <v>57</v>
      </c>
      <c r="H15" s="73">
        <v>54.03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-60</v>
      </c>
      <c r="R15" s="46">
        <v>0</v>
      </c>
      <c r="S15" s="74">
        <v>0</v>
      </c>
      <c r="U15" s="73">
        <v>-60</v>
      </c>
      <c r="V15" s="74">
        <v>54.03</v>
      </c>
      <c r="W15">
        <v>54.03</v>
      </c>
      <c r="X15">
        <v>0</v>
      </c>
      <c r="Y15">
        <v>-60</v>
      </c>
      <c r="Z15">
        <v>0</v>
      </c>
      <c r="AA15">
        <v>0</v>
      </c>
    </row>
    <row r="16" spans="1:27">
      <c r="G16" t="s">
        <v>58</v>
      </c>
      <c r="H16" s="73">
        <v>102.28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</v>
      </c>
      <c r="P16" s="46">
        <v>0</v>
      </c>
      <c r="Q16" s="46">
        <v>-60</v>
      </c>
      <c r="R16" s="46">
        <v>0</v>
      </c>
      <c r="S16" s="74">
        <v>0</v>
      </c>
      <c r="U16" s="73">
        <v>-62</v>
      </c>
      <c r="V16" s="74">
        <v>102.28</v>
      </c>
      <c r="W16">
        <v>102.28</v>
      </c>
      <c r="X16">
        <v>-2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103.24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</v>
      </c>
      <c r="P17" s="46">
        <v>0</v>
      </c>
      <c r="Q17" s="46">
        <v>-60</v>
      </c>
      <c r="R17" s="46">
        <v>0</v>
      </c>
      <c r="S17" s="74">
        <v>0</v>
      </c>
      <c r="U17" s="73">
        <v>-61</v>
      </c>
      <c r="V17" s="74">
        <v>103.24</v>
      </c>
      <c r="W17">
        <v>103.24</v>
      </c>
      <c r="X17">
        <v>-1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2.89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-60</v>
      </c>
      <c r="R18" s="46">
        <v>0</v>
      </c>
      <c r="S18" s="74">
        <v>0</v>
      </c>
      <c r="U18" s="73">
        <v>-60</v>
      </c>
      <c r="V18" s="74">
        <v>2.89</v>
      </c>
      <c r="W18">
        <v>2.89</v>
      </c>
      <c r="X18">
        <v>0</v>
      </c>
      <c r="Y18">
        <v>-60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-110</v>
      </c>
      <c r="P19" s="46">
        <v>0</v>
      </c>
      <c r="Q19" s="46">
        <v>-60</v>
      </c>
      <c r="R19" s="46">
        <v>0</v>
      </c>
      <c r="S19" s="74">
        <v>0</v>
      </c>
      <c r="U19" s="73">
        <v>-170</v>
      </c>
      <c r="V19" s="74">
        <v>0</v>
      </c>
      <c r="W19">
        <v>0</v>
      </c>
      <c r="X19">
        <v>-110</v>
      </c>
      <c r="Y19">
        <v>-60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-160</v>
      </c>
      <c r="P20" s="46">
        <v>-30</v>
      </c>
      <c r="Q20" s="46">
        <v>-60</v>
      </c>
      <c r="R20" s="46">
        <v>0</v>
      </c>
      <c r="S20" s="74">
        <v>0</v>
      </c>
      <c r="U20" s="73">
        <v>-250</v>
      </c>
      <c r="V20" s="74">
        <v>0</v>
      </c>
      <c r="W20">
        <v>0</v>
      </c>
      <c r="X20">
        <v>-160</v>
      </c>
      <c r="Y20">
        <v>-60</v>
      </c>
      <c r="Z20">
        <v>0</v>
      </c>
      <c r="AA20">
        <v>-30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-215</v>
      </c>
      <c r="P21" s="46">
        <v>-2</v>
      </c>
      <c r="Q21" s="46">
        <v>-60</v>
      </c>
      <c r="R21" s="46">
        <v>0</v>
      </c>
      <c r="S21" s="74">
        <v>0</v>
      </c>
      <c r="U21" s="73">
        <v>-277</v>
      </c>
      <c r="V21" s="74">
        <v>0.28999999999999998</v>
      </c>
      <c r="W21">
        <v>0</v>
      </c>
      <c r="X21">
        <v>-215</v>
      </c>
      <c r="Y21">
        <v>-60</v>
      </c>
      <c r="Z21">
        <v>0.28999999999999998</v>
      </c>
      <c r="AA21">
        <v>-2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0</v>
      </c>
      <c r="O22" s="46">
        <v>-300</v>
      </c>
      <c r="P22" s="46">
        <v>-4</v>
      </c>
      <c r="Q22" s="46">
        <v>-60</v>
      </c>
      <c r="R22" s="46">
        <v>0</v>
      </c>
      <c r="S22" s="74">
        <v>0</v>
      </c>
      <c r="U22" s="73">
        <v>-364</v>
      </c>
      <c r="V22" s="74">
        <v>0.48</v>
      </c>
      <c r="W22">
        <v>0</v>
      </c>
      <c r="X22">
        <v>-300</v>
      </c>
      <c r="Y22">
        <v>-60</v>
      </c>
      <c r="Z22">
        <v>0.48</v>
      </c>
      <c r="AA22">
        <v>-4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3.86</v>
      </c>
      <c r="N23" s="73">
        <v>0</v>
      </c>
      <c r="O23" s="46">
        <v>-140</v>
      </c>
      <c r="P23" s="46">
        <v>-63.6</v>
      </c>
      <c r="Q23" s="46">
        <v>-60</v>
      </c>
      <c r="R23" s="46">
        <v>0</v>
      </c>
      <c r="S23" s="74">
        <v>0</v>
      </c>
      <c r="U23" s="73">
        <v>-263.60000000000002</v>
      </c>
      <c r="V23" s="74">
        <v>3.86</v>
      </c>
      <c r="W23">
        <v>0</v>
      </c>
      <c r="X23">
        <v>-140</v>
      </c>
      <c r="Y23">
        <v>-60</v>
      </c>
      <c r="Z23">
        <v>3.86</v>
      </c>
      <c r="AA23">
        <v>-63.6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5.4</v>
      </c>
      <c r="N24" s="73">
        <v>0</v>
      </c>
      <c r="O24" s="46">
        <v>-157</v>
      </c>
      <c r="P24" s="46">
        <v>-56</v>
      </c>
      <c r="Q24" s="46">
        <v>-60</v>
      </c>
      <c r="R24" s="46">
        <v>0</v>
      </c>
      <c r="S24" s="74">
        <v>0</v>
      </c>
      <c r="U24" s="73">
        <v>-273</v>
      </c>
      <c r="V24" s="74">
        <v>5.4</v>
      </c>
      <c r="W24">
        <v>0</v>
      </c>
      <c r="X24">
        <v>-157</v>
      </c>
      <c r="Y24">
        <v>-60</v>
      </c>
      <c r="Z24">
        <v>5.4</v>
      </c>
      <c r="AA24">
        <v>-56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3.96</v>
      </c>
      <c r="N25" s="73">
        <v>0</v>
      </c>
      <c r="O25" s="46">
        <v>-215</v>
      </c>
      <c r="P25" s="46">
        <v>-108</v>
      </c>
      <c r="Q25" s="46">
        <v>-60</v>
      </c>
      <c r="R25" s="46">
        <v>0</v>
      </c>
      <c r="S25" s="74">
        <v>0</v>
      </c>
      <c r="U25" s="73">
        <v>-383</v>
      </c>
      <c r="V25" s="74">
        <v>3.96</v>
      </c>
      <c r="W25">
        <v>0</v>
      </c>
      <c r="X25">
        <v>-215</v>
      </c>
      <c r="Y25">
        <v>-60</v>
      </c>
      <c r="Z25">
        <v>3.96</v>
      </c>
      <c r="AA25">
        <v>-108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-181</v>
      </c>
      <c r="P26" s="46">
        <v>-151</v>
      </c>
      <c r="Q26" s="46">
        <v>-60</v>
      </c>
      <c r="R26" s="46">
        <v>0</v>
      </c>
      <c r="S26" s="74">
        <v>0</v>
      </c>
      <c r="U26" s="73">
        <v>-392</v>
      </c>
      <c r="V26" s="74">
        <v>4.7300000000000004</v>
      </c>
      <c r="W26">
        <v>0</v>
      </c>
      <c r="X26">
        <v>-181</v>
      </c>
      <c r="Y26">
        <v>-60</v>
      </c>
      <c r="Z26">
        <v>4.7300000000000004</v>
      </c>
      <c r="AA26">
        <v>-151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4.4400000000000004</v>
      </c>
      <c r="N27" s="73">
        <v>0</v>
      </c>
      <c r="O27" s="46">
        <v>-101</v>
      </c>
      <c r="P27" s="46">
        <v>-184</v>
      </c>
      <c r="Q27" s="46">
        <v>-60</v>
      </c>
      <c r="R27" s="46">
        <v>0</v>
      </c>
      <c r="S27" s="74">
        <v>0</v>
      </c>
      <c r="U27" s="73">
        <v>-345</v>
      </c>
      <c r="V27" s="74">
        <v>4.4400000000000004</v>
      </c>
      <c r="W27">
        <v>0</v>
      </c>
      <c r="X27">
        <v>-101</v>
      </c>
      <c r="Y27">
        <v>-60</v>
      </c>
      <c r="Z27">
        <v>4.4400000000000004</v>
      </c>
      <c r="AA27">
        <v>-184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9.26</v>
      </c>
      <c r="N28" s="73">
        <v>0</v>
      </c>
      <c r="O28" s="46">
        <v>-177</v>
      </c>
      <c r="P28" s="46">
        <v>-214</v>
      </c>
      <c r="Q28" s="46">
        <v>-60</v>
      </c>
      <c r="R28" s="46">
        <v>0</v>
      </c>
      <c r="S28" s="74">
        <v>0</v>
      </c>
      <c r="U28" s="73">
        <v>-451</v>
      </c>
      <c r="V28" s="74">
        <v>9.26</v>
      </c>
      <c r="W28">
        <v>0</v>
      </c>
      <c r="X28">
        <v>-177</v>
      </c>
      <c r="Y28">
        <v>-60</v>
      </c>
      <c r="Z28">
        <v>9.26</v>
      </c>
      <c r="AA28">
        <v>-214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9.84</v>
      </c>
      <c r="N29" s="73">
        <v>0</v>
      </c>
      <c r="O29" s="46">
        <v>-136</v>
      </c>
      <c r="P29" s="46">
        <v>-257</v>
      </c>
      <c r="Q29" s="46">
        <v>-60</v>
      </c>
      <c r="R29" s="46">
        <v>0</v>
      </c>
      <c r="S29" s="74">
        <v>0</v>
      </c>
      <c r="U29" s="73">
        <v>-453</v>
      </c>
      <c r="V29" s="74">
        <v>9.84</v>
      </c>
      <c r="W29">
        <v>0</v>
      </c>
      <c r="X29">
        <v>-136</v>
      </c>
      <c r="Y29">
        <v>-60</v>
      </c>
      <c r="Z29">
        <v>9.84</v>
      </c>
      <c r="AA29">
        <v>-257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3.47</v>
      </c>
      <c r="N30" s="73">
        <v>0</v>
      </c>
      <c r="O30" s="46">
        <v>-151</v>
      </c>
      <c r="P30" s="46">
        <v>-293</v>
      </c>
      <c r="Q30" s="46">
        <v>-60</v>
      </c>
      <c r="R30" s="46">
        <v>0</v>
      </c>
      <c r="S30" s="74">
        <v>0</v>
      </c>
      <c r="U30" s="73">
        <v>-504</v>
      </c>
      <c r="V30" s="74">
        <v>3.47</v>
      </c>
      <c r="W30">
        <v>0</v>
      </c>
      <c r="X30">
        <v>-151</v>
      </c>
      <c r="Y30">
        <v>-60</v>
      </c>
      <c r="Z30">
        <v>3.47</v>
      </c>
      <c r="AA30">
        <v>-293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4.92</v>
      </c>
      <c r="N31" s="73">
        <v>0</v>
      </c>
      <c r="O31" s="46">
        <v>-186</v>
      </c>
      <c r="P31" s="46">
        <v>-318</v>
      </c>
      <c r="Q31" s="46">
        <v>-60</v>
      </c>
      <c r="R31" s="46">
        <v>0</v>
      </c>
      <c r="S31" s="74">
        <v>0</v>
      </c>
      <c r="U31" s="73">
        <v>-564</v>
      </c>
      <c r="V31" s="74">
        <v>4.92</v>
      </c>
      <c r="W31">
        <v>0</v>
      </c>
      <c r="X31">
        <v>-186</v>
      </c>
      <c r="Y31">
        <v>-60</v>
      </c>
      <c r="Z31">
        <v>4.92</v>
      </c>
      <c r="AA31">
        <v>-318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1.25</v>
      </c>
      <c r="N32" s="73">
        <v>0</v>
      </c>
      <c r="O32" s="46">
        <v>-185</v>
      </c>
      <c r="P32" s="46">
        <v>-337</v>
      </c>
      <c r="Q32" s="46">
        <v>-40</v>
      </c>
      <c r="R32" s="46">
        <v>0</v>
      </c>
      <c r="S32" s="74">
        <v>0</v>
      </c>
      <c r="U32" s="73">
        <v>-562</v>
      </c>
      <c r="V32" s="74">
        <v>1.25</v>
      </c>
      <c r="W32">
        <v>0</v>
      </c>
      <c r="X32">
        <v>-185</v>
      </c>
      <c r="Y32">
        <v>-40</v>
      </c>
      <c r="Z32">
        <v>1.25</v>
      </c>
      <c r="AA32">
        <v>-337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1.45</v>
      </c>
      <c r="N33" s="73">
        <v>0</v>
      </c>
      <c r="O33" s="46">
        <v>-210</v>
      </c>
      <c r="P33" s="46">
        <v>-363</v>
      </c>
      <c r="Q33" s="46">
        <v>-40</v>
      </c>
      <c r="R33" s="46">
        <v>0</v>
      </c>
      <c r="S33" s="74">
        <v>0</v>
      </c>
      <c r="U33" s="73">
        <v>-613</v>
      </c>
      <c r="V33" s="74">
        <v>1.45</v>
      </c>
      <c r="W33">
        <v>0</v>
      </c>
      <c r="X33">
        <v>-210</v>
      </c>
      <c r="Y33">
        <v>-40</v>
      </c>
      <c r="Z33">
        <v>1.45</v>
      </c>
      <c r="AA33">
        <v>-363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0.19</v>
      </c>
      <c r="N34" s="73">
        <v>0</v>
      </c>
      <c r="O34" s="46">
        <v>-248</v>
      </c>
      <c r="P34" s="46">
        <v>-117</v>
      </c>
      <c r="Q34" s="46">
        <v>-30</v>
      </c>
      <c r="R34" s="46">
        <v>0</v>
      </c>
      <c r="S34" s="74">
        <v>0</v>
      </c>
      <c r="U34" s="73">
        <v>-395</v>
      </c>
      <c r="V34" s="74">
        <v>0.19</v>
      </c>
      <c r="W34">
        <v>0</v>
      </c>
      <c r="X34">
        <v>-248</v>
      </c>
      <c r="Y34">
        <v>-30</v>
      </c>
      <c r="Z34">
        <v>0.19</v>
      </c>
      <c r="AA34">
        <v>-117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1.06</v>
      </c>
      <c r="N35" s="73">
        <v>-197</v>
      </c>
      <c r="O35" s="46">
        <v>-278</v>
      </c>
      <c r="P35" s="46">
        <v>-125</v>
      </c>
      <c r="Q35" s="46">
        <v>-20</v>
      </c>
      <c r="R35" s="46">
        <v>0</v>
      </c>
      <c r="S35" s="74">
        <v>0</v>
      </c>
      <c r="U35" s="73">
        <v>-620</v>
      </c>
      <c r="V35" s="74">
        <v>1.06</v>
      </c>
      <c r="W35">
        <v>-197</v>
      </c>
      <c r="X35">
        <v>-278</v>
      </c>
      <c r="Y35">
        <v>-20</v>
      </c>
      <c r="Z35">
        <v>1.06</v>
      </c>
      <c r="AA35">
        <v>-125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-233</v>
      </c>
      <c r="O36" s="46">
        <v>-308</v>
      </c>
      <c r="P36" s="46">
        <v>-137</v>
      </c>
      <c r="Q36" s="46">
        <v>0</v>
      </c>
      <c r="R36" s="46">
        <v>0</v>
      </c>
      <c r="S36" s="74">
        <v>0</v>
      </c>
      <c r="U36" s="73">
        <v>-678</v>
      </c>
      <c r="V36" s="74">
        <v>0</v>
      </c>
      <c r="W36">
        <v>-233</v>
      </c>
      <c r="X36">
        <v>-308</v>
      </c>
      <c r="Y36">
        <v>0</v>
      </c>
      <c r="Z36">
        <v>0</v>
      </c>
      <c r="AA36">
        <v>-137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-261</v>
      </c>
      <c r="O37" s="46">
        <v>-357</v>
      </c>
      <c r="P37" s="46">
        <v>-155</v>
      </c>
      <c r="Q37" s="46">
        <v>0</v>
      </c>
      <c r="R37" s="46">
        <v>0</v>
      </c>
      <c r="S37" s="74">
        <v>0</v>
      </c>
      <c r="U37" s="73">
        <v>-773</v>
      </c>
      <c r="V37" s="74">
        <v>0</v>
      </c>
      <c r="W37">
        <v>-261</v>
      </c>
      <c r="X37">
        <v>-357</v>
      </c>
      <c r="Y37">
        <v>0</v>
      </c>
      <c r="Z37">
        <v>0</v>
      </c>
      <c r="AA37">
        <v>-155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-287</v>
      </c>
      <c r="O38" s="46">
        <v>-377</v>
      </c>
      <c r="P38" s="46">
        <v>-160</v>
      </c>
      <c r="Q38" s="46">
        <v>0</v>
      </c>
      <c r="R38" s="46">
        <v>0</v>
      </c>
      <c r="S38" s="74">
        <v>0</v>
      </c>
      <c r="U38" s="73">
        <v>-824</v>
      </c>
      <c r="V38" s="74">
        <v>0</v>
      </c>
      <c r="W38">
        <v>-287</v>
      </c>
      <c r="X38">
        <v>-377</v>
      </c>
      <c r="Y38">
        <v>0</v>
      </c>
      <c r="Z38">
        <v>0</v>
      </c>
      <c r="AA38">
        <v>-160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-286</v>
      </c>
      <c r="O39" s="46">
        <v>-372</v>
      </c>
      <c r="P39" s="46">
        <v>-154</v>
      </c>
      <c r="Q39" s="46">
        <v>0</v>
      </c>
      <c r="R39" s="46">
        <v>0</v>
      </c>
      <c r="S39" s="74">
        <v>0</v>
      </c>
      <c r="U39" s="73">
        <v>-812</v>
      </c>
      <c r="V39" s="74">
        <v>0</v>
      </c>
      <c r="W39">
        <v>-286</v>
      </c>
      <c r="X39">
        <v>-372</v>
      </c>
      <c r="Y39">
        <v>0</v>
      </c>
      <c r="Z39">
        <v>0</v>
      </c>
      <c r="AA39">
        <v>-154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-262</v>
      </c>
      <c r="O40" s="46">
        <v>-372</v>
      </c>
      <c r="P40" s="46">
        <v>-81</v>
      </c>
      <c r="Q40" s="46">
        <v>0</v>
      </c>
      <c r="R40" s="46">
        <v>0</v>
      </c>
      <c r="S40" s="74">
        <v>0</v>
      </c>
      <c r="U40" s="73">
        <v>-715</v>
      </c>
      <c r="V40" s="74">
        <v>0</v>
      </c>
      <c r="W40">
        <v>-262</v>
      </c>
      <c r="X40">
        <v>-372</v>
      </c>
      <c r="Y40">
        <v>0</v>
      </c>
      <c r="Z40">
        <v>0</v>
      </c>
      <c r="AA40">
        <v>-81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-232</v>
      </c>
      <c r="O41" s="46">
        <v>-383</v>
      </c>
      <c r="P41" s="46">
        <v>-18</v>
      </c>
      <c r="Q41" s="46">
        <v>0</v>
      </c>
      <c r="R41" s="46">
        <v>0</v>
      </c>
      <c r="S41" s="74">
        <v>0</v>
      </c>
      <c r="U41" s="73">
        <v>-633</v>
      </c>
      <c r="V41" s="74">
        <v>0</v>
      </c>
      <c r="W41">
        <v>-232</v>
      </c>
      <c r="X41">
        <v>-383</v>
      </c>
      <c r="Y41">
        <v>0</v>
      </c>
      <c r="Z41">
        <v>0</v>
      </c>
      <c r="AA41">
        <v>-18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-220</v>
      </c>
      <c r="O42" s="46">
        <v>-378</v>
      </c>
      <c r="P42" s="46">
        <v>-17</v>
      </c>
      <c r="Q42" s="46">
        <v>0</v>
      </c>
      <c r="R42" s="46">
        <v>0</v>
      </c>
      <c r="S42" s="74">
        <v>0</v>
      </c>
      <c r="U42" s="73">
        <v>-615</v>
      </c>
      <c r="V42" s="74">
        <v>0</v>
      </c>
      <c r="W42">
        <v>-220</v>
      </c>
      <c r="X42">
        <v>-378</v>
      </c>
      <c r="Y42">
        <v>0</v>
      </c>
      <c r="Z42">
        <v>0</v>
      </c>
      <c r="AA42">
        <v>-17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-212</v>
      </c>
      <c r="O43" s="46">
        <v>-332</v>
      </c>
      <c r="P43" s="46">
        <v>0</v>
      </c>
      <c r="Q43" s="46">
        <v>0</v>
      </c>
      <c r="R43" s="46">
        <v>0</v>
      </c>
      <c r="S43" s="74">
        <v>0</v>
      </c>
      <c r="U43" s="73">
        <v>-544</v>
      </c>
      <c r="V43" s="74">
        <v>0</v>
      </c>
      <c r="W43">
        <v>-212</v>
      </c>
      <c r="X43">
        <v>-332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-185</v>
      </c>
      <c r="O44" s="46">
        <v>-333</v>
      </c>
      <c r="P44" s="46">
        <v>0</v>
      </c>
      <c r="Q44" s="46">
        <v>0</v>
      </c>
      <c r="R44" s="46">
        <v>0</v>
      </c>
      <c r="S44" s="74">
        <v>0</v>
      </c>
      <c r="U44" s="73">
        <v>-518</v>
      </c>
      <c r="V44" s="74">
        <v>0</v>
      </c>
      <c r="W44">
        <v>-185</v>
      </c>
      <c r="X44">
        <v>-333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-159</v>
      </c>
      <c r="O45" s="46">
        <v>-323</v>
      </c>
      <c r="P45" s="46">
        <v>0</v>
      </c>
      <c r="Q45" s="46">
        <v>0</v>
      </c>
      <c r="R45" s="46">
        <v>0</v>
      </c>
      <c r="S45" s="74">
        <v>0</v>
      </c>
      <c r="U45" s="73">
        <v>-482</v>
      </c>
      <c r="V45" s="74">
        <v>0</v>
      </c>
      <c r="W45">
        <v>-159</v>
      </c>
      <c r="X45">
        <v>-323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-150</v>
      </c>
      <c r="O46" s="46">
        <v>-303</v>
      </c>
      <c r="P46" s="46">
        <v>0</v>
      </c>
      <c r="Q46" s="46">
        <v>0</v>
      </c>
      <c r="R46" s="46">
        <v>0</v>
      </c>
      <c r="S46" s="74">
        <v>0</v>
      </c>
      <c r="U46" s="73">
        <v>-453</v>
      </c>
      <c r="V46" s="74">
        <v>0</v>
      </c>
      <c r="W46">
        <v>-150</v>
      </c>
      <c r="X46">
        <v>-303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-120</v>
      </c>
      <c r="O47" s="46">
        <v>-278</v>
      </c>
      <c r="P47" s="46">
        <v>0</v>
      </c>
      <c r="Q47" s="46">
        <v>0</v>
      </c>
      <c r="R47" s="46">
        <v>0</v>
      </c>
      <c r="S47" s="74">
        <v>0</v>
      </c>
      <c r="U47" s="73">
        <v>-398</v>
      </c>
      <c r="V47" s="74">
        <v>0</v>
      </c>
      <c r="W47">
        <v>-120</v>
      </c>
      <c r="X47">
        <v>-278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-92</v>
      </c>
      <c r="O48" s="46">
        <v>-263</v>
      </c>
      <c r="P48" s="46">
        <v>0</v>
      </c>
      <c r="Q48" s="46">
        <v>0</v>
      </c>
      <c r="R48" s="46">
        <v>0</v>
      </c>
      <c r="S48" s="74">
        <v>0</v>
      </c>
      <c r="U48" s="73">
        <v>-355</v>
      </c>
      <c r="V48" s="74">
        <v>0</v>
      </c>
      <c r="W48">
        <v>-92</v>
      </c>
      <c r="X48">
        <v>-263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-66</v>
      </c>
      <c r="O49" s="46">
        <v>-248</v>
      </c>
      <c r="P49" s="46">
        <v>0</v>
      </c>
      <c r="Q49" s="46">
        <v>0</v>
      </c>
      <c r="R49" s="46">
        <v>0</v>
      </c>
      <c r="S49" s="74">
        <v>0</v>
      </c>
      <c r="U49" s="73">
        <v>-314</v>
      </c>
      <c r="V49" s="74">
        <v>0</v>
      </c>
      <c r="W49">
        <v>-66</v>
      </c>
      <c r="X49">
        <v>-248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-54</v>
      </c>
      <c r="O50" s="46">
        <v>-238</v>
      </c>
      <c r="P50" s="46">
        <v>0</v>
      </c>
      <c r="Q50" s="46">
        <v>0</v>
      </c>
      <c r="R50" s="46">
        <v>0</v>
      </c>
      <c r="S50" s="74">
        <v>0</v>
      </c>
      <c r="U50" s="73">
        <v>-292</v>
      </c>
      <c r="V50" s="74">
        <v>0</v>
      </c>
      <c r="W50">
        <v>-54</v>
      </c>
      <c r="X50">
        <v>-238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-42</v>
      </c>
      <c r="O51" s="46">
        <v>-233</v>
      </c>
      <c r="P51" s="46">
        <v>0</v>
      </c>
      <c r="Q51" s="46">
        <v>0</v>
      </c>
      <c r="R51" s="46">
        <v>0</v>
      </c>
      <c r="S51" s="74">
        <v>0</v>
      </c>
      <c r="U51" s="73">
        <v>-275</v>
      </c>
      <c r="V51" s="74">
        <v>0</v>
      </c>
      <c r="W51">
        <v>-42</v>
      </c>
      <c r="X51">
        <v>-233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-13</v>
      </c>
      <c r="O52" s="46">
        <v>-213</v>
      </c>
      <c r="P52" s="46">
        <v>0</v>
      </c>
      <c r="Q52" s="46">
        <v>0</v>
      </c>
      <c r="R52" s="46">
        <v>0</v>
      </c>
      <c r="S52" s="74">
        <v>0</v>
      </c>
      <c r="U52" s="73">
        <v>-226</v>
      </c>
      <c r="V52" s="74">
        <v>0</v>
      </c>
      <c r="W52">
        <v>-13</v>
      </c>
      <c r="X52">
        <v>-213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-198</v>
      </c>
      <c r="P53" s="46">
        <v>0</v>
      </c>
      <c r="Q53" s="46">
        <v>0</v>
      </c>
      <c r="R53" s="46">
        <v>0</v>
      </c>
      <c r="S53" s="74">
        <v>0</v>
      </c>
      <c r="U53" s="73">
        <v>-198</v>
      </c>
      <c r="V53" s="74">
        <v>0</v>
      </c>
      <c r="W53">
        <v>0</v>
      </c>
      <c r="X53">
        <v>-198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-188</v>
      </c>
      <c r="P54" s="46">
        <v>0</v>
      </c>
      <c r="Q54" s="46">
        <v>0</v>
      </c>
      <c r="R54" s="46">
        <v>0</v>
      </c>
      <c r="S54" s="74">
        <v>0</v>
      </c>
      <c r="U54" s="73">
        <v>-188</v>
      </c>
      <c r="V54" s="74">
        <v>0</v>
      </c>
      <c r="W54">
        <v>0</v>
      </c>
      <c r="X54">
        <v>-188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-183</v>
      </c>
      <c r="P55" s="46">
        <v>0</v>
      </c>
      <c r="Q55" s="46">
        <v>0</v>
      </c>
      <c r="R55" s="46">
        <v>0</v>
      </c>
      <c r="S55" s="74">
        <v>0</v>
      </c>
      <c r="U55" s="73">
        <v>-183</v>
      </c>
      <c r="V55" s="74">
        <v>0</v>
      </c>
      <c r="W55">
        <v>0</v>
      </c>
      <c r="X55">
        <v>-183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-168</v>
      </c>
      <c r="P56" s="46">
        <v>0</v>
      </c>
      <c r="Q56" s="46">
        <v>0</v>
      </c>
      <c r="R56" s="46">
        <v>0</v>
      </c>
      <c r="S56" s="74">
        <v>0</v>
      </c>
      <c r="U56" s="73">
        <v>-168</v>
      </c>
      <c r="V56" s="74">
        <v>0</v>
      </c>
      <c r="W56">
        <v>0</v>
      </c>
      <c r="X56">
        <v>-168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137.02000000000001</v>
      </c>
      <c r="K57" s="46">
        <v>0</v>
      </c>
      <c r="L57" s="46">
        <v>0</v>
      </c>
      <c r="M57" s="74">
        <v>0</v>
      </c>
      <c r="N57" s="73">
        <v>0</v>
      </c>
      <c r="O57" s="46">
        <v>-150</v>
      </c>
      <c r="P57" s="46">
        <v>0</v>
      </c>
      <c r="Q57" s="46">
        <v>0</v>
      </c>
      <c r="R57" s="46">
        <v>0</v>
      </c>
      <c r="S57" s="74">
        <v>0</v>
      </c>
      <c r="U57" s="73">
        <v>-150</v>
      </c>
      <c r="V57" s="74">
        <v>137.02000000000001</v>
      </c>
      <c r="W57">
        <v>0</v>
      </c>
      <c r="X57">
        <v>-150</v>
      </c>
      <c r="Y57">
        <v>0</v>
      </c>
      <c r="Z57">
        <v>0</v>
      </c>
      <c r="AA57">
        <v>137.02000000000001</v>
      </c>
    </row>
    <row r="58" spans="7:27">
      <c r="G58" t="s">
        <v>100</v>
      </c>
      <c r="H58" s="73">
        <v>0</v>
      </c>
      <c r="I58" s="46">
        <v>0</v>
      </c>
      <c r="J58" s="46">
        <v>204.56</v>
      </c>
      <c r="K58" s="46">
        <v>0</v>
      </c>
      <c r="L58" s="46">
        <v>0</v>
      </c>
      <c r="M58" s="74">
        <v>0</v>
      </c>
      <c r="N58" s="73">
        <v>0</v>
      </c>
      <c r="O58" s="46">
        <v>-120</v>
      </c>
      <c r="P58" s="46">
        <v>0</v>
      </c>
      <c r="Q58" s="46">
        <v>0</v>
      </c>
      <c r="R58" s="46">
        <v>0</v>
      </c>
      <c r="S58" s="74">
        <v>0</v>
      </c>
      <c r="U58" s="73">
        <v>-120</v>
      </c>
      <c r="V58" s="74">
        <v>204.56</v>
      </c>
      <c r="W58">
        <v>0</v>
      </c>
      <c r="X58">
        <v>-120</v>
      </c>
      <c r="Y58">
        <v>0</v>
      </c>
      <c r="Z58">
        <v>0</v>
      </c>
      <c r="AA58">
        <v>204.56</v>
      </c>
    </row>
    <row r="59" spans="7:27">
      <c r="G59" t="s">
        <v>101</v>
      </c>
      <c r="H59" s="73">
        <v>0</v>
      </c>
      <c r="I59" s="46">
        <v>0</v>
      </c>
      <c r="J59" s="46">
        <v>260.52</v>
      </c>
      <c r="K59" s="46">
        <v>0</v>
      </c>
      <c r="L59" s="46">
        <v>0</v>
      </c>
      <c r="M59" s="74">
        <v>0.68</v>
      </c>
      <c r="N59" s="73">
        <v>0</v>
      </c>
      <c r="O59" s="46">
        <v>-90</v>
      </c>
      <c r="P59" s="46">
        <v>0</v>
      </c>
      <c r="Q59" s="46">
        <v>0</v>
      </c>
      <c r="R59" s="46">
        <v>0</v>
      </c>
      <c r="S59" s="74">
        <v>0</v>
      </c>
      <c r="U59" s="73">
        <v>-90</v>
      </c>
      <c r="V59" s="74">
        <v>261.2</v>
      </c>
      <c r="W59">
        <v>0</v>
      </c>
      <c r="X59">
        <v>-90</v>
      </c>
      <c r="Y59">
        <v>0</v>
      </c>
      <c r="Z59">
        <v>0.68</v>
      </c>
      <c r="AA59">
        <v>260.52</v>
      </c>
    </row>
    <row r="60" spans="7:27">
      <c r="G60" t="s">
        <v>102</v>
      </c>
      <c r="H60" s="73">
        <v>0</v>
      </c>
      <c r="I60" s="46">
        <v>0</v>
      </c>
      <c r="J60" s="46">
        <v>298</v>
      </c>
      <c r="K60" s="46">
        <v>0</v>
      </c>
      <c r="L60" s="46">
        <v>0</v>
      </c>
      <c r="M60" s="74">
        <v>0.1</v>
      </c>
      <c r="N60" s="73">
        <v>0</v>
      </c>
      <c r="O60" s="46">
        <v>-91</v>
      </c>
      <c r="P60" s="46">
        <v>0</v>
      </c>
      <c r="Q60" s="46">
        <v>0</v>
      </c>
      <c r="R60" s="46">
        <v>0</v>
      </c>
      <c r="S60" s="74">
        <v>0</v>
      </c>
      <c r="U60" s="73">
        <v>-91</v>
      </c>
      <c r="V60" s="74">
        <v>298.10000000000002</v>
      </c>
      <c r="W60">
        <v>0</v>
      </c>
      <c r="X60">
        <v>-91</v>
      </c>
      <c r="Y60">
        <v>0</v>
      </c>
      <c r="Z60">
        <v>0.1</v>
      </c>
      <c r="AA60">
        <v>298</v>
      </c>
    </row>
    <row r="61" spans="7:27">
      <c r="G61" t="s">
        <v>103</v>
      </c>
      <c r="H61" s="73">
        <v>0</v>
      </c>
      <c r="I61" s="46">
        <v>0</v>
      </c>
      <c r="J61" s="46">
        <v>226.75</v>
      </c>
      <c r="K61" s="46">
        <v>0</v>
      </c>
      <c r="L61" s="46">
        <v>0</v>
      </c>
      <c r="M61" s="74">
        <v>0.28999999999999998</v>
      </c>
      <c r="N61" s="73">
        <v>0</v>
      </c>
      <c r="O61" s="46">
        <v>-6</v>
      </c>
      <c r="P61" s="46">
        <v>0</v>
      </c>
      <c r="Q61" s="46">
        <v>0</v>
      </c>
      <c r="R61" s="46">
        <v>0</v>
      </c>
      <c r="S61" s="74">
        <v>0</v>
      </c>
      <c r="U61" s="73">
        <v>-6</v>
      </c>
      <c r="V61" s="74">
        <v>227.04</v>
      </c>
      <c r="W61">
        <v>0</v>
      </c>
      <c r="X61">
        <v>-6</v>
      </c>
      <c r="Y61">
        <v>0</v>
      </c>
      <c r="Z61">
        <v>0.28999999999999998</v>
      </c>
      <c r="AA61">
        <v>226.75</v>
      </c>
    </row>
    <row r="62" spans="7:27">
      <c r="G62" t="s">
        <v>104</v>
      </c>
      <c r="H62" s="73">
        <v>35.89</v>
      </c>
      <c r="I62" s="46">
        <v>0</v>
      </c>
      <c r="J62" s="46">
        <v>259.56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295.45</v>
      </c>
      <c r="W62">
        <v>35.89</v>
      </c>
      <c r="X62">
        <v>-1</v>
      </c>
      <c r="Y62">
        <v>0</v>
      </c>
      <c r="Z62">
        <v>0</v>
      </c>
      <c r="AA62">
        <v>259.56</v>
      </c>
    </row>
    <row r="63" spans="7:27">
      <c r="G63" t="s">
        <v>105</v>
      </c>
      <c r="H63" s="73">
        <v>55.87</v>
      </c>
      <c r="I63" s="46">
        <v>0</v>
      </c>
      <c r="J63" s="46">
        <v>278.85000000000002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334.72</v>
      </c>
      <c r="W63">
        <v>55.87</v>
      </c>
      <c r="X63">
        <v>0</v>
      </c>
      <c r="Y63">
        <v>0</v>
      </c>
      <c r="Z63">
        <v>0</v>
      </c>
      <c r="AA63">
        <v>278.85000000000002</v>
      </c>
    </row>
    <row r="64" spans="7:27">
      <c r="G64" t="s">
        <v>106</v>
      </c>
      <c r="H64" s="73">
        <v>158.24</v>
      </c>
      <c r="I64" s="46">
        <v>0</v>
      </c>
      <c r="J64" s="46">
        <v>291.39999999999998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449.64</v>
      </c>
      <c r="W64">
        <v>158.24</v>
      </c>
      <c r="X64">
        <v>0</v>
      </c>
      <c r="Y64">
        <v>0</v>
      </c>
      <c r="Z64">
        <v>0</v>
      </c>
      <c r="AA64">
        <v>291.39999999999998</v>
      </c>
    </row>
    <row r="65" spans="7:27">
      <c r="G65" t="s">
        <v>107</v>
      </c>
      <c r="H65" s="73">
        <v>196.84</v>
      </c>
      <c r="I65" s="46">
        <v>0</v>
      </c>
      <c r="J65" s="46">
        <v>251.84</v>
      </c>
      <c r="K65" s="46">
        <v>0</v>
      </c>
      <c r="L65" s="46">
        <v>0</v>
      </c>
      <c r="M65" s="74">
        <v>1.35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450.03</v>
      </c>
      <c r="W65">
        <v>196.84</v>
      </c>
      <c r="X65">
        <v>0</v>
      </c>
      <c r="Y65">
        <v>0</v>
      </c>
      <c r="Z65">
        <v>1.35</v>
      </c>
      <c r="AA65">
        <v>251.84</v>
      </c>
    </row>
    <row r="66" spans="7:27">
      <c r="G66" t="s">
        <v>108</v>
      </c>
      <c r="H66" s="73">
        <v>228.68</v>
      </c>
      <c r="I66" s="46">
        <v>0</v>
      </c>
      <c r="J66" s="46">
        <v>247.98</v>
      </c>
      <c r="K66" s="46">
        <v>0</v>
      </c>
      <c r="L66" s="46">
        <v>0</v>
      </c>
      <c r="M66" s="74">
        <v>2.99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479.65</v>
      </c>
      <c r="W66">
        <v>228.68</v>
      </c>
      <c r="X66">
        <v>0</v>
      </c>
      <c r="Y66">
        <v>0</v>
      </c>
      <c r="Z66">
        <v>2.99</v>
      </c>
      <c r="AA66">
        <v>247.98</v>
      </c>
    </row>
    <row r="67" spans="7:27">
      <c r="G67" t="s">
        <v>109</v>
      </c>
      <c r="H67" s="73">
        <v>270.17</v>
      </c>
      <c r="I67" s="46">
        <v>0</v>
      </c>
      <c r="J67" s="46">
        <v>286.58</v>
      </c>
      <c r="K67" s="46">
        <v>0</v>
      </c>
      <c r="L67" s="46">
        <v>0</v>
      </c>
      <c r="M67" s="74">
        <v>2.7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559.45000000000005</v>
      </c>
      <c r="W67">
        <v>270.17</v>
      </c>
      <c r="X67">
        <v>0</v>
      </c>
      <c r="Y67">
        <v>0</v>
      </c>
      <c r="Z67">
        <v>2.7</v>
      </c>
      <c r="AA67">
        <v>286.58</v>
      </c>
    </row>
    <row r="68" spans="7:27">
      <c r="G68" t="s">
        <v>110</v>
      </c>
      <c r="H68" s="73">
        <v>224.34</v>
      </c>
      <c r="I68" s="46">
        <v>0</v>
      </c>
      <c r="J68" s="46">
        <v>274.02999999999997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498.37</v>
      </c>
      <c r="W68">
        <v>224.34</v>
      </c>
      <c r="X68">
        <v>0</v>
      </c>
      <c r="Y68">
        <v>0</v>
      </c>
      <c r="Z68">
        <v>0</v>
      </c>
      <c r="AA68">
        <v>274.02999999999997</v>
      </c>
    </row>
    <row r="69" spans="7:27">
      <c r="G69" t="s">
        <v>111</v>
      </c>
      <c r="H69" s="73">
        <v>236.98</v>
      </c>
      <c r="I69" s="46">
        <v>0</v>
      </c>
      <c r="J69" s="46">
        <v>255.7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492.68</v>
      </c>
      <c r="W69">
        <v>236.98</v>
      </c>
      <c r="X69">
        <v>0</v>
      </c>
      <c r="Y69">
        <v>0</v>
      </c>
      <c r="Z69">
        <v>0</v>
      </c>
      <c r="AA69">
        <v>255.7</v>
      </c>
    </row>
    <row r="70" spans="7:27">
      <c r="G70" t="s">
        <v>112</v>
      </c>
      <c r="H70" s="73">
        <v>245.08</v>
      </c>
      <c r="I70" s="46">
        <v>0</v>
      </c>
      <c r="J70" s="46">
        <v>241.23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486.31</v>
      </c>
      <c r="W70">
        <v>245.08</v>
      </c>
      <c r="X70">
        <v>0</v>
      </c>
      <c r="Y70">
        <v>0</v>
      </c>
      <c r="Z70">
        <v>0</v>
      </c>
      <c r="AA70">
        <v>241.23</v>
      </c>
    </row>
    <row r="71" spans="7:27">
      <c r="G71" t="s">
        <v>113</v>
      </c>
      <c r="H71" s="73">
        <v>237.36</v>
      </c>
      <c r="I71" s="46">
        <v>0</v>
      </c>
      <c r="J71" s="46">
        <v>225.79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463.15</v>
      </c>
      <c r="W71">
        <v>237.36</v>
      </c>
      <c r="X71">
        <v>0</v>
      </c>
      <c r="Y71">
        <v>0</v>
      </c>
      <c r="Z71">
        <v>0</v>
      </c>
      <c r="AA71">
        <v>225.79</v>
      </c>
    </row>
    <row r="72" spans="7:27">
      <c r="G72" t="s">
        <v>114</v>
      </c>
      <c r="H72" s="73">
        <v>204.56</v>
      </c>
      <c r="I72" s="46">
        <v>0</v>
      </c>
      <c r="J72" s="46">
        <v>120.61</v>
      </c>
      <c r="K72" s="46">
        <v>0</v>
      </c>
      <c r="L72" s="46">
        <v>0</v>
      </c>
      <c r="M72" s="74">
        <v>1.1599999999999999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326.33</v>
      </c>
      <c r="W72">
        <v>204.56</v>
      </c>
      <c r="X72">
        <v>0</v>
      </c>
      <c r="Y72">
        <v>0</v>
      </c>
      <c r="Z72">
        <v>1.1599999999999999</v>
      </c>
      <c r="AA72">
        <v>120.61</v>
      </c>
    </row>
    <row r="73" spans="7:27">
      <c r="G73" t="s">
        <v>115</v>
      </c>
      <c r="H73" s="73">
        <v>192.98</v>
      </c>
      <c r="I73" s="46">
        <v>0</v>
      </c>
      <c r="J73" s="46">
        <v>0</v>
      </c>
      <c r="K73" s="46">
        <v>0</v>
      </c>
      <c r="L73" s="46">
        <v>0</v>
      </c>
      <c r="M73" s="74">
        <v>6.27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199.25</v>
      </c>
      <c r="W73">
        <v>192.98</v>
      </c>
      <c r="X73">
        <v>0</v>
      </c>
      <c r="Y73">
        <v>0</v>
      </c>
      <c r="Z73">
        <v>6.27</v>
      </c>
      <c r="AA73">
        <v>0</v>
      </c>
    </row>
    <row r="74" spans="7:27">
      <c r="G74" t="s">
        <v>116</v>
      </c>
      <c r="H74" s="73">
        <v>152.44999999999999</v>
      </c>
      <c r="I74" s="46">
        <v>0</v>
      </c>
      <c r="J74" s="46">
        <v>0</v>
      </c>
      <c r="K74" s="46">
        <v>0</v>
      </c>
      <c r="L74" s="46">
        <v>0</v>
      </c>
      <c r="M74" s="74">
        <v>3.86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156.31</v>
      </c>
      <c r="W74">
        <v>152.44999999999999</v>
      </c>
      <c r="X74">
        <v>0</v>
      </c>
      <c r="Y74">
        <v>0</v>
      </c>
      <c r="Z74">
        <v>3.86</v>
      </c>
      <c r="AA74">
        <v>0</v>
      </c>
    </row>
    <row r="75" spans="7:27">
      <c r="G75" t="s">
        <v>117</v>
      </c>
      <c r="H75" s="73">
        <v>117.72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117.72</v>
      </c>
      <c r="W75">
        <v>117.72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86.84</v>
      </c>
      <c r="I76" s="46">
        <v>0</v>
      </c>
      <c r="J76" s="46">
        <v>0</v>
      </c>
      <c r="K76" s="46">
        <v>0</v>
      </c>
      <c r="L76" s="46">
        <v>0</v>
      </c>
      <c r="M76" s="74">
        <v>5.79</v>
      </c>
      <c r="N76" s="73">
        <v>0</v>
      </c>
      <c r="O76" s="46">
        <v>-46</v>
      </c>
      <c r="P76" s="46">
        <v>0</v>
      </c>
      <c r="Q76" s="46">
        <v>0</v>
      </c>
      <c r="R76" s="46">
        <v>0</v>
      </c>
      <c r="S76" s="74">
        <v>0</v>
      </c>
      <c r="U76" s="73">
        <v>-46</v>
      </c>
      <c r="V76" s="74">
        <v>92.63</v>
      </c>
      <c r="W76">
        <v>86.84</v>
      </c>
      <c r="X76">
        <v>-46</v>
      </c>
      <c r="Y76">
        <v>0</v>
      </c>
      <c r="Z76">
        <v>5.79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9.36</v>
      </c>
      <c r="N77" s="73">
        <v>0</v>
      </c>
      <c r="O77" s="46">
        <v>-7</v>
      </c>
      <c r="P77" s="46">
        <v>-54</v>
      </c>
      <c r="Q77" s="46">
        <v>0</v>
      </c>
      <c r="R77" s="46">
        <v>0</v>
      </c>
      <c r="S77" s="74">
        <v>0</v>
      </c>
      <c r="U77" s="73">
        <v>-61</v>
      </c>
      <c r="V77" s="74">
        <v>9.36</v>
      </c>
      <c r="W77">
        <v>0</v>
      </c>
      <c r="X77">
        <v>-7</v>
      </c>
      <c r="Y77">
        <v>0</v>
      </c>
      <c r="Z77">
        <v>9.36</v>
      </c>
      <c r="AA77">
        <v>-54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6.27</v>
      </c>
      <c r="N78" s="73">
        <v>0</v>
      </c>
      <c r="O78" s="46">
        <v>-80</v>
      </c>
      <c r="P78" s="46">
        <v>-45</v>
      </c>
      <c r="Q78" s="46">
        <v>0</v>
      </c>
      <c r="R78" s="46">
        <v>0</v>
      </c>
      <c r="S78" s="74">
        <v>0</v>
      </c>
      <c r="U78" s="73">
        <v>-125</v>
      </c>
      <c r="V78" s="74">
        <v>6.27</v>
      </c>
      <c r="W78">
        <v>0</v>
      </c>
      <c r="X78">
        <v>-80</v>
      </c>
      <c r="Y78">
        <v>0</v>
      </c>
      <c r="Z78">
        <v>6.27</v>
      </c>
      <c r="AA78">
        <v>-45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5.79</v>
      </c>
      <c r="N79" s="73">
        <v>0</v>
      </c>
      <c r="O79" s="46">
        <v>-125</v>
      </c>
      <c r="P79" s="46">
        <v>-311</v>
      </c>
      <c r="Q79" s="46">
        <v>-20</v>
      </c>
      <c r="R79" s="46">
        <v>0</v>
      </c>
      <c r="S79" s="74">
        <v>0</v>
      </c>
      <c r="U79" s="73">
        <v>-456</v>
      </c>
      <c r="V79" s="74">
        <v>5.79</v>
      </c>
      <c r="W79">
        <v>0</v>
      </c>
      <c r="X79">
        <v>-125</v>
      </c>
      <c r="Y79">
        <v>-20</v>
      </c>
      <c r="Z79">
        <v>5.79</v>
      </c>
      <c r="AA79">
        <v>-311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4.05</v>
      </c>
      <c r="N80" s="73">
        <v>0</v>
      </c>
      <c r="O80" s="46">
        <v>-150</v>
      </c>
      <c r="P80" s="46">
        <v>-320</v>
      </c>
      <c r="Q80" s="46">
        <v>-20</v>
      </c>
      <c r="R80" s="46">
        <v>0</v>
      </c>
      <c r="S80" s="74">
        <v>0</v>
      </c>
      <c r="U80" s="73">
        <v>-490</v>
      </c>
      <c r="V80" s="74">
        <v>4.05</v>
      </c>
      <c r="W80">
        <v>0</v>
      </c>
      <c r="X80">
        <v>-150</v>
      </c>
      <c r="Y80">
        <v>-20</v>
      </c>
      <c r="Z80">
        <v>4.05</v>
      </c>
      <c r="AA80">
        <v>-320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-150</v>
      </c>
      <c r="P81" s="46">
        <v>-322</v>
      </c>
      <c r="Q81" s="46">
        <v>-50</v>
      </c>
      <c r="R81" s="46">
        <v>0</v>
      </c>
      <c r="S81" s="74">
        <v>0</v>
      </c>
      <c r="U81" s="73">
        <v>-522</v>
      </c>
      <c r="V81" s="74">
        <v>0</v>
      </c>
      <c r="W81">
        <v>0</v>
      </c>
      <c r="X81">
        <v>-150</v>
      </c>
      <c r="Y81">
        <v>-50</v>
      </c>
      <c r="Z81">
        <v>0</v>
      </c>
      <c r="AA81">
        <v>-322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-130</v>
      </c>
      <c r="P82" s="46">
        <v>-296</v>
      </c>
      <c r="Q82" s="46">
        <v>-50</v>
      </c>
      <c r="R82" s="46">
        <v>0</v>
      </c>
      <c r="S82" s="74">
        <v>0</v>
      </c>
      <c r="U82" s="73">
        <v>-476</v>
      </c>
      <c r="V82" s="74">
        <v>0</v>
      </c>
      <c r="W82">
        <v>0</v>
      </c>
      <c r="X82">
        <v>-130</v>
      </c>
      <c r="Y82">
        <v>-50</v>
      </c>
      <c r="Z82">
        <v>0</v>
      </c>
      <c r="AA82">
        <v>-296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-140</v>
      </c>
      <c r="P83" s="46">
        <v>-306</v>
      </c>
      <c r="Q83" s="46">
        <v>-71</v>
      </c>
      <c r="R83" s="46">
        <v>0</v>
      </c>
      <c r="S83" s="74">
        <v>0</v>
      </c>
      <c r="U83" s="73">
        <v>-517</v>
      </c>
      <c r="V83" s="74">
        <v>0</v>
      </c>
      <c r="W83">
        <v>0</v>
      </c>
      <c r="X83">
        <v>-140</v>
      </c>
      <c r="Y83">
        <v>-71</v>
      </c>
      <c r="Z83">
        <v>0</v>
      </c>
      <c r="AA83">
        <v>-306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-130</v>
      </c>
      <c r="P84" s="46">
        <v>-287</v>
      </c>
      <c r="Q84" s="46">
        <v>-76</v>
      </c>
      <c r="R84" s="46">
        <v>0</v>
      </c>
      <c r="S84" s="74">
        <v>0</v>
      </c>
      <c r="U84" s="73">
        <v>-493</v>
      </c>
      <c r="V84" s="74">
        <v>0</v>
      </c>
      <c r="W84">
        <v>0</v>
      </c>
      <c r="X84">
        <v>-130</v>
      </c>
      <c r="Y84">
        <v>-76</v>
      </c>
      <c r="Z84">
        <v>0</v>
      </c>
      <c r="AA84">
        <v>-287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4.9000000000000004</v>
      </c>
      <c r="N85" s="73">
        <v>0</v>
      </c>
      <c r="O85" s="46">
        <v>-125</v>
      </c>
      <c r="P85" s="46">
        <v>-276</v>
      </c>
      <c r="Q85" s="46">
        <v>-81</v>
      </c>
      <c r="R85" s="46">
        <v>0</v>
      </c>
      <c r="S85" s="74">
        <v>0</v>
      </c>
      <c r="U85" s="73">
        <v>-482</v>
      </c>
      <c r="V85" s="74">
        <v>4.9000000000000004</v>
      </c>
      <c r="W85">
        <v>0</v>
      </c>
      <c r="X85">
        <v>-125</v>
      </c>
      <c r="Y85">
        <v>-81</v>
      </c>
      <c r="Z85">
        <v>4.9000000000000004</v>
      </c>
      <c r="AA85">
        <v>-276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5.9</v>
      </c>
      <c r="N86" s="73">
        <v>0</v>
      </c>
      <c r="O86" s="46">
        <v>-85</v>
      </c>
      <c r="P86" s="46">
        <v>-240</v>
      </c>
      <c r="Q86" s="46">
        <v>-82</v>
      </c>
      <c r="R86" s="46">
        <v>0</v>
      </c>
      <c r="S86" s="74">
        <v>0</v>
      </c>
      <c r="U86" s="73">
        <v>-407</v>
      </c>
      <c r="V86" s="74">
        <v>5.9</v>
      </c>
      <c r="W86">
        <v>0</v>
      </c>
      <c r="X86">
        <v>-85</v>
      </c>
      <c r="Y86">
        <v>-82</v>
      </c>
      <c r="Z86">
        <v>5.9</v>
      </c>
      <c r="AA86">
        <v>-240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3.4</v>
      </c>
      <c r="N87" s="73">
        <v>0</v>
      </c>
      <c r="O87" s="46">
        <v>-80</v>
      </c>
      <c r="P87" s="46">
        <v>-244</v>
      </c>
      <c r="Q87" s="46">
        <v>-90</v>
      </c>
      <c r="R87" s="46">
        <v>0</v>
      </c>
      <c r="S87" s="74">
        <v>0</v>
      </c>
      <c r="U87" s="73">
        <v>-414</v>
      </c>
      <c r="V87" s="74">
        <v>3.4</v>
      </c>
      <c r="W87">
        <v>0</v>
      </c>
      <c r="X87">
        <v>-80</v>
      </c>
      <c r="Y87">
        <v>-90</v>
      </c>
      <c r="Z87">
        <v>3.4</v>
      </c>
      <c r="AA87">
        <v>-244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2.76</v>
      </c>
      <c r="N88" s="73">
        <v>0</v>
      </c>
      <c r="O88" s="46">
        <v>-10</v>
      </c>
      <c r="P88" s="46">
        <v>-151</v>
      </c>
      <c r="Q88" s="46">
        <v>-90</v>
      </c>
      <c r="R88" s="46">
        <v>0</v>
      </c>
      <c r="S88" s="74">
        <v>0</v>
      </c>
      <c r="U88" s="73">
        <v>-251</v>
      </c>
      <c r="V88" s="74">
        <v>2.76</v>
      </c>
      <c r="W88">
        <v>0</v>
      </c>
      <c r="X88">
        <v>-10</v>
      </c>
      <c r="Y88">
        <v>-90</v>
      </c>
      <c r="Z88">
        <v>2.76</v>
      </c>
      <c r="AA88">
        <v>-151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1.58</v>
      </c>
      <c r="N89" s="73">
        <v>0</v>
      </c>
      <c r="O89" s="46">
        <v>0</v>
      </c>
      <c r="P89" s="46">
        <v>0</v>
      </c>
      <c r="Q89" s="46">
        <v>-90</v>
      </c>
      <c r="R89" s="46">
        <v>0</v>
      </c>
      <c r="S89" s="74">
        <v>0</v>
      </c>
      <c r="U89" s="73">
        <v>-90</v>
      </c>
      <c r="V89" s="74">
        <v>1.58</v>
      </c>
      <c r="W89">
        <v>0</v>
      </c>
      <c r="X89">
        <v>0</v>
      </c>
      <c r="Y89">
        <v>-90</v>
      </c>
      <c r="Z89">
        <v>1.58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1.35</v>
      </c>
      <c r="N90" s="73">
        <v>0</v>
      </c>
      <c r="O90" s="46">
        <v>0</v>
      </c>
      <c r="P90" s="46">
        <v>0</v>
      </c>
      <c r="Q90" s="46">
        <v>-90</v>
      </c>
      <c r="R90" s="46">
        <v>0</v>
      </c>
      <c r="S90" s="74">
        <v>0</v>
      </c>
      <c r="U90" s="73">
        <v>-90</v>
      </c>
      <c r="V90" s="74">
        <v>1.35</v>
      </c>
      <c r="W90">
        <v>0</v>
      </c>
      <c r="X90">
        <v>0</v>
      </c>
      <c r="Y90">
        <v>-90</v>
      </c>
      <c r="Z90">
        <v>1.35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0.53</v>
      </c>
      <c r="N91" s="73">
        <v>0</v>
      </c>
      <c r="O91" s="46">
        <v>0</v>
      </c>
      <c r="P91" s="46">
        <v>0</v>
      </c>
      <c r="Q91" s="46">
        <v>-90</v>
      </c>
      <c r="R91" s="46">
        <v>0</v>
      </c>
      <c r="S91" s="74">
        <v>0</v>
      </c>
      <c r="U91" s="73">
        <v>-90</v>
      </c>
      <c r="V91" s="74">
        <v>0.53</v>
      </c>
      <c r="W91">
        <v>0</v>
      </c>
      <c r="X91">
        <v>0</v>
      </c>
      <c r="Y91">
        <v>-90</v>
      </c>
      <c r="Z91">
        <v>0.53</v>
      </c>
      <c r="AA91">
        <v>0</v>
      </c>
    </row>
    <row r="92" spans="7:27">
      <c r="G92" t="s">
        <v>134</v>
      </c>
      <c r="H92" s="73">
        <v>13.31</v>
      </c>
      <c r="I92" s="46">
        <v>0</v>
      </c>
      <c r="J92" s="46">
        <v>8.0299999999999994</v>
      </c>
      <c r="K92" s="46">
        <v>0</v>
      </c>
      <c r="L92" s="46">
        <v>0</v>
      </c>
      <c r="M92" s="74">
        <v>0.5</v>
      </c>
      <c r="N92" s="73">
        <v>0</v>
      </c>
      <c r="O92" s="46">
        <v>0</v>
      </c>
      <c r="P92" s="46">
        <v>0</v>
      </c>
      <c r="Q92" s="46">
        <v>-90</v>
      </c>
      <c r="R92" s="46">
        <v>0</v>
      </c>
      <c r="S92" s="74">
        <v>0</v>
      </c>
      <c r="U92" s="73">
        <v>-90</v>
      </c>
      <c r="V92" s="74">
        <v>21.84</v>
      </c>
      <c r="W92">
        <v>13.31</v>
      </c>
      <c r="X92">
        <v>0</v>
      </c>
      <c r="Y92">
        <v>-90</v>
      </c>
      <c r="Z92">
        <v>0.5</v>
      </c>
      <c r="AA92">
        <v>8.0299999999999994</v>
      </c>
    </row>
    <row r="93" spans="7:27">
      <c r="G93" t="s">
        <v>135</v>
      </c>
      <c r="H93" s="73">
        <v>7.18</v>
      </c>
      <c r="I93" s="46">
        <v>0</v>
      </c>
      <c r="J93" s="46">
        <v>4.84</v>
      </c>
      <c r="K93" s="46">
        <v>0</v>
      </c>
      <c r="L93" s="46">
        <v>0</v>
      </c>
      <c r="M93" s="74">
        <v>0.26</v>
      </c>
      <c r="N93" s="73">
        <v>0</v>
      </c>
      <c r="O93" s="46">
        <v>0</v>
      </c>
      <c r="P93" s="46">
        <v>0</v>
      </c>
      <c r="Q93" s="46">
        <v>-90</v>
      </c>
      <c r="R93" s="46">
        <v>0</v>
      </c>
      <c r="S93" s="74">
        <v>0</v>
      </c>
      <c r="U93" s="73">
        <v>-90</v>
      </c>
      <c r="V93" s="74">
        <v>12.28</v>
      </c>
      <c r="W93">
        <v>7.18</v>
      </c>
      <c r="X93">
        <v>0</v>
      </c>
      <c r="Y93">
        <v>-90</v>
      </c>
      <c r="Z93">
        <v>0.26</v>
      </c>
      <c r="AA93">
        <v>4.84</v>
      </c>
    </row>
    <row r="94" spans="7:27">
      <c r="G94" t="s">
        <v>136</v>
      </c>
      <c r="H94" s="73">
        <v>38.04</v>
      </c>
      <c r="I94" s="46">
        <v>0</v>
      </c>
      <c r="J94" s="46">
        <v>10.93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-90</v>
      </c>
      <c r="R94" s="46">
        <v>0</v>
      </c>
      <c r="S94" s="74">
        <v>0</v>
      </c>
      <c r="U94" s="73">
        <v>-90</v>
      </c>
      <c r="V94" s="74">
        <v>49.1</v>
      </c>
      <c r="W94">
        <v>38.04</v>
      </c>
      <c r="X94">
        <v>0</v>
      </c>
      <c r="Y94">
        <v>-90</v>
      </c>
      <c r="Z94">
        <v>0.13</v>
      </c>
      <c r="AA94">
        <v>10.93</v>
      </c>
    </row>
    <row r="95" spans="7:27">
      <c r="G95" t="s">
        <v>137</v>
      </c>
      <c r="H95" s="73">
        <v>7.38</v>
      </c>
      <c r="I95" s="46">
        <v>0</v>
      </c>
      <c r="J95" s="46">
        <v>17.96</v>
      </c>
      <c r="K95" s="46">
        <v>0</v>
      </c>
      <c r="L95" s="46">
        <v>0</v>
      </c>
      <c r="M95" s="74">
        <v>0.39</v>
      </c>
      <c r="N95" s="73">
        <v>0</v>
      </c>
      <c r="O95" s="46">
        <v>0</v>
      </c>
      <c r="P95" s="46">
        <v>0</v>
      </c>
      <c r="Q95" s="46">
        <v>-90</v>
      </c>
      <c r="R95" s="46">
        <v>0</v>
      </c>
      <c r="S95" s="74">
        <v>0</v>
      </c>
      <c r="U95" s="73">
        <v>-90</v>
      </c>
      <c r="V95" s="74">
        <v>25.73</v>
      </c>
      <c r="W95">
        <v>7.38</v>
      </c>
      <c r="X95">
        <v>0</v>
      </c>
      <c r="Y95">
        <v>-90</v>
      </c>
      <c r="Z95">
        <v>0.39</v>
      </c>
      <c r="AA95">
        <v>17.96</v>
      </c>
    </row>
    <row r="96" spans="7:27">
      <c r="G96" t="s">
        <v>138</v>
      </c>
      <c r="H96" s="73">
        <v>19.23</v>
      </c>
      <c r="I96" s="46">
        <v>0</v>
      </c>
      <c r="J96" s="46">
        <v>24.29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-90</v>
      </c>
      <c r="R96" s="46">
        <v>0</v>
      </c>
      <c r="S96" s="74">
        <v>0</v>
      </c>
      <c r="U96" s="73">
        <v>-90</v>
      </c>
      <c r="V96" s="74">
        <v>43.68</v>
      </c>
      <c r="W96">
        <v>19.23</v>
      </c>
      <c r="X96">
        <v>0</v>
      </c>
      <c r="Y96">
        <v>-90</v>
      </c>
      <c r="Z96">
        <v>0.16</v>
      </c>
      <c r="AA96">
        <v>24.29</v>
      </c>
    </row>
    <row r="97" spans="1:83">
      <c r="G97" t="s">
        <v>139</v>
      </c>
      <c r="H97" s="73">
        <v>21.08</v>
      </c>
      <c r="I97" s="46">
        <v>0</v>
      </c>
      <c r="J97" s="46">
        <v>30.48</v>
      </c>
      <c r="K97" s="46">
        <v>0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-90</v>
      </c>
      <c r="R97" s="46">
        <v>0</v>
      </c>
      <c r="S97" s="74">
        <v>0</v>
      </c>
      <c r="U97" s="73">
        <v>-90</v>
      </c>
      <c r="V97" s="74">
        <v>51.65</v>
      </c>
      <c r="W97">
        <v>21.08</v>
      </c>
      <c r="X97">
        <v>0</v>
      </c>
      <c r="Y97">
        <v>-90</v>
      </c>
      <c r="Z97">
        <v>0.09</v>
      </c>
      <c r="AA97">
        <v>30.48</v>
      </c>
    </row>
    <row r="98" spans="1:83">
      <c r="G98" t="s">
        <v>140</v>
      </c>
      <c r="H98" s="73">
        <v>0</v>
      </c>
      <c r="I98" s="46">
        <v>0</v>
      </c>
      <c r="J98" s="46">
        <v>35.770000000000003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-90</v>
      </c>
      <c r="R98" s="46">
        <v>0</v>
      </c>
      <c r="S98" s="74">
        <v>0</v>
      </c>
      <c r="U98" s="73">
        <v>-90</v>
      </c>
      <c r="V98" s="74">
        <v>35.770000000000003</v>
      </c>
      <c r="W98">
        <v>0</v>
      </c>
      <c r="X98">
        <v>0</v>
      </c>
      <c r="Y98">
        <v>-90</v>
      </c>
      <c r="Z98">
        <v>0</v>
      </c>
      <c r="AA98">
        <v>35.770000000000003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1.0735125000000001</v>
      </c>
      <c r="I99" s="69">
        <f t="shared" ref="I99:BQ99" si="1">SUM(I3:I98)/4000</f>
        <v>0</v>
      </c>
      <c r="J99" s="69">
        <f t="shared" si="1"/>
        <v>1.1750949999999998</v>
      </c>
      <c r="K99" s="69">
        <f t="shared" si="1"/>
        <v>0</v>
      </c>
      <c r="L99" s="69">
        <f t="shared" si="1"/>
        <v>0</v>
      </c>
      <c r="M99" s="69">
        <f t="shared" si="1"/>
        <v>3.1802500000000011E-2</v>
      </c>
      <c r="N99" s="68">
        <f t="shared" si="1"/>
        <v>-0.76775000000000004</v>
      </c>
      <c r="O99" s="69">
        <f t="shared" si="1"/>
        <v>-2.72925</v>
      </c>
      <c r="P99" s="69">
        <f t="shared" si="1"/>
        <v>-1.54915</v>
      </c>
      <c r="Q99" s="69">
        <f t="shared" si="1"/>
        <v>-0.92900000000000005</v>
      </c>
      <c r="R99" s="69">
        <f t="shared" si="1"/>
        <v>0</v>
      </c>
      <c r="S99" s="70">
        <f t="shared" si="1"/>
        <v>0</v>
      </c>
      <c r="U99" s="68">
        <f t="shared" si="1"/>
        <v>-5.9751499999999993</v>
      </c>
      <c r="V99" s="70">
        <f t="shared" si="1"/>
        <v>2.2804099999999998</v>
      </c>
      <c r="W99">
        <f t="shared" si="1"/>
        <v>0.30576250000000005</v>
      </c>
      <c r="X99">
        <f t="shared" si="1"/>
        <v>-2.72925</v>
      </c>
      <c r="Y99">
        <f t="shared" si="1"/>
        <v>-0.92900000000000005</v>
      </c>
      <c r="Z99">
        <f t="shared" si="1"/>
        <v>3.1802500000000011E-2</v>
      </c>
      <c r="AA99">
        <f t="shared" si="1"/>
        <v>-0.37405500000000014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L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538</v>
      </c>
      <c r="Y1" t="s">
        <v>538</v>
      </c>
      <c r="Z1" t="s">
        <v>542</v>
      </c>
      <c r="AA1" t="s">
        <v>544</v>
      </c>
      <c r="AB1" t="s">
        <v>546</v>
      </c>
      <c r="AC1" t="s">
        <v>548</v>
      </c>
      <c r="AD1" t="s">
        <v>550</v>
      </c>
      <c r="AE1" t="s">
        <v>552</v>
      </c>
      <c r="AF1" t="s">
        <v>538</v>
      </c>
      <c r="AG1" t="s">
        <v>555</v>
      </c>
      <c r="AH1" t="s">
        <v>557</v>
      </c>
      <c r="AI1" t="s">
        <v>559</v>
      </c>
      <c r="AJ1" t="s">
        <v>561</v>
      </c>
      <c r="AK1" t="s">
        <v>538</v>
      </c>
      <c r="AL1" t="s">
        <v>538</v>
      </c>
      <c r="AM1" t="s">
        <v>565</v>
      </c>
      <c r="AN1" t="s">
        <v>567</v>
      </c>
      <c r="AO1" t="s">
        <v>569</v>
      </c>
      <c r="AP1" t="s">
        <v>546</v>
      </c>
      <c r="AQ1" t="s">
        <v>572</v>
      </c>
      <c r="AR1" t="s">
        <v>18</v>
      </c>
      <c r="AS1" t="s">
        <v>575</v>
      </c>
      <c r="AT1" t="s">
        <v>557</v>
      </c>
      <c r="AU1" t="s">
        <v>550</v>
      </c>
      <c r="AV1" t="s">
        <v>565</v>
      </c>
      <c r="AW1" t="s">
        <v>580</v>
      </c>
      <c r="AX1" t="s">
        <v>561</v>
      </c>
      <c r="AY1" t="s">
        <v>583</v>
      </c>
      <c r="AZ1" t="s">
        <v>585</v>
      </c>
      <c r="BA1" t="s">
        <v>587</v>
      </c>
      <c r="BB1" t="s">
        <v>542</v>
      </c>
      <c r="BC1" t="s">
        <v>590</v>
      </c>
      <c r="BD1" t="s">
        <v>592</v>
      </c>
      <c r="BE1" t="s">
        <v>594</v>
      </c>
      <c r="BF1" t="s">
        <v>572</v>
      </c>
      <c r="BG1" t="s">
        <v>544</v>
      </c>
      <c r="BH1" t="s">
        <v>598</v>
      </c>
      <c r="BI1" t="s">
        <v>544</v>
      </c>
      <c r="BJ1" t="s">
        <v>601</v>
      </c>
      <c r="BK1" t="s">
        <v>603</v>
      </c>
      <c r="BL1" t="s">
        <v>546</v>
      </c>
      <c r="BM1" t="s">
        <v>606</v>
      </c>
      <c r="BN1" t="s">
        <v>608</v>
      </c>
      <c r="BO1" t="s">
        <v>542</v>
      </c>
      <c r="BP1" t="s">
        <v>611</v>
      </c>
      <c r="BQ1" t="s">
        <v>550</v>
      </c>
      <c r="BR1" t="s">
        <v>614</v>
      </c>
      <c r="BS1" t="s">
        <v>616</v>
      </c>
      <c r="BT1" t="s">
        <v>618</v>
      </c>
      <c r="BU1" t="s">
        <v>451</v>
      </c>
      <c r="BV1" t="s">
        <v>552</v>
      </c>
      <c r="BW1" t="s">
        <v>580</v>
      </c>
      <c r="BX1" t="s">
        <v>624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W2" s="28" t="s">
        <v>275</v>
      </c>
      <c r="X2" t="s">
        <v>276</v>
      </c>
      <c r="Y2" t="s">
        <v>277</v>
      </c>
      <c r="Z2" t="s">
        <v>149</v>
      </c>
      <c r="AA2" t="s">
        <v>145</v>
      </c>
      <c r="AB2" t="s">
        <v>145</v>
      </c>
      <c r="AC2" t="s">
        <v>146</v>
      </c>
      <c r="AD2" t="s">
        <v>240</v>
      </c>
      <c r="AE2" t="s">
        <v>145</v>
      </c>
      <c r="AF2" t="s">
        <v>249</v>
      </c>
      <c r="AG2" t="s">
        <v>146</v>
      </c>
      <c r="AH2" t="s">
        <v>145</v>
      </c>
      <c r="AI2" t="s">
        <v>149</v>
      </c>
      <c r="AJ2" t="s">
        <v>148</v>
      </c>
      <c r="AK2" t="s">
        <v>263</v>
      </c>
      <c r="AL2" t="s">
        <v>262</v>
      </c>
      <c r="AM2" t="s">
        <v>146</v>
      </c>
      <c r="AN2" t="s">
        <v>149</v>
      </c>
      <c r="AO2" t="s">
        <v>148</v>
      </c>
      <c r="AP2" t="s">
        <v>145</v>
      </c>
      <c r="AQ2" t="s">
        <v>146</v>
      </c>
      <c r="AR2" t="s">
        <v>149</v>
      </c>
      <c r="AS2" t="s">
        <v>369</v>
      </c>
      <c r="AT2" t="s">
        <v>146</v>
      </c>
      <c r="AU2" t="s">
        <v>240</v>
      </c>
      <c r="AV2" t="s">
        <v>145</v>
      </c>
      <c r="AW2" t="s">
        <v>145</v>
      </c>
      <c r="AX2" t="s">
        <v>148</v>
      </c>
      <c r="AY2" t="s">
        <v>145</v>
      </c>
      <c r="AZ2" t="s">
        <v>149</v>
      </c>
      <c r="BA2" t="s">
        <v>148</v>
      </c>
      <c r="BB2" t="s">
        <v>145</v>
      </c>
      <c r="BC2" t="s">
        <v>358</v>
      </c>
      <c r="BD2" t="s">
        <v>369</v>
      </c>
      <c r="BE2" t="s">
        <v>369</v>
      </c>
      <c r="BF2" t="s">
        <v>145</v>
      </c>
      <c r="BG2" t="s">
        <v>149</v>
      </c>
      <c r="BH2" t="s">
        <v>149</v>
      </c>
      <c r="BI2" t="s">
        <v>145</v>
      </c>
      <c r="BJ2" t="s">
        <v>149</v>
      </c>
      <c r="BK2" t="s">
        <v>145</v>
      </c>
      <c r="BL2" t="s">
        <v>145</v>
      </c>
      <c r="BM2" t="s">
        <v>145</v>
      </c>
      <c r="BN2" t="s">
        <v>145</v>
      </c>
      <c r="BO2" t="s">
        <v>145</v>
      </c>
      <c r="BP2" t="s">
        <v>148</v>
      </c>
      <c r="BQ2" t="s">
        <v>145</v>
      </c>
      <c r="BR2" t="s">
        <v>145</v>
      </c>
      <c r="BS2" t="s">
        <v>146</v>
      </c>
      <c r="BT2" t="s">
        <v>149</v>
      </c>
      <c r="BU2" t="s">
        <v>620</v>
      </c>
      <c r="BV2" t="s">
        <v>145</v>
      </c>
      <c r="BW2" t="s">
        <v>145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1146.6399999999999</v>
      </c>
      <c r="I3" s="53">
        <v>483.91999999999996</v>
      </c>
      <c r="J3" s="53">
        <v>662.36</v>
      </c>
      <c r="K3" s="53">
        <v>131.32999999999998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W3">
        <v>0.52</v>
      </c>
      <c r="X3">
        <v>0.88</v>
      </c>
      <c r="Y3">
        <v>0.35</v>
      </c>
      <c r="Z3">
        <v>72.37</v>
      </c>
      <c r="AA3">
        <v>0</v>
      </c>
      <c r="AB3">
        <v>96.49</v>
      </c>
      <c r="AC3">
        <v>13.51</v>
      </c>
      <c r="AD3">
        <v>8.68</v>
      </c>
      <c r="AE3">
        <v>0</v>
      </c>
      <c r="AF3">
        <v>0.48</v>
      </c>
      <c r="AG3">
        <v>66.760000000000005</v>
      </c>
      <c r="AH3">
        <v>192.98</v>
      </c>
      <c r="AI3">
        <v>166.93</v>
      </c>
      <c r="AJ3">
        <v>43.85</v>
      </c>
      <c r="AK3">
        <v>0.61</v>
      </c>
      <c r="AL3">
        <v>1.59</v>
      </c>
      <c r="AM3">
        <v>64.73</v>
      </c>
      <c r="AN3">
        <v>0</v>
      </c>
      <c r="AO3">
        <v>14.62</v>
      </c>
      <c r="AP3">
        <v>144.74</v>
      </c>
      <c r="AQ3">
        <v>30.15</v>
      </c>
      <c r="AR3">
        <v>241.22</v>
      </c>
      <c r="AS3">
        <v>0</v>
      </c>
      <c r="AT3">
        <v>308.77</v>
      </c>
      <c r="AU3">
        <v>0</v>
      </c>
      <c r="AV3">
        <v>48.61</v>
      </c>
      <c r="AW3">
        <v>0</v>
      </c>
      <c r="AX3">
        <v>43.85</v>
      </c>
      <c r="AY3">
        <v>192.98</v>
      </c>
      <c r="AZ3">
        <v>48.24</v>
      </c>
      <c r="BA3">
        <v>0</v>
      </c>
      <c r="BB3">
        <v>0</v>
      </c>
      <c r="BC3">
        <v>0.63</v>
      </c>
      <c r="BD3">
        <v>1.93</v>
      </c>
      <c r="BE3">
        <v>1.93</v>
      </c>
      <c r="BF3">
        <v>90.46</v>
      </c>
      <c r="BG3">
        <v>96.49</v>
      </c>
      <c r="BH3">
        <v>24.12</v>
      </c>
      <c r="BI3">
        <v>24.12</v>
      </c>
      <c r="BJ3">
        <v>12.99</v>
      </c>
      <c r="BK3">
        <v>24.12</v>
      </c>
      <c r="BL3">
        <v>48.24</v>
      </c>
      <c r="BM3">
        <v>24.12</v>
      </c>
      <c r="BN3">
        <v>24.12</v>
      </c>
      <c r="BO3">
        <v>48.24</v>
      </c>
      <c r="BP3">
        <v>29.01</v>
      </c>
      <c r="BQ3">
        <v>24.12</v>
      </c>
      <c r="BR3">
        <v>24.12</v>
      </c>
      <c r="BS3">
        <v>0</v>
      </c>
      <c r="BT3">
        <v>0</v>
      </c>
      <c r="BU3">
        <v>0</v>
      </c>
      <c r="BV3">
        <v>48.24</v>
      </c>
      <c r="BW3">
        <v>38.6</v>
      </c>
      <c r="BX3">
        <v>38.6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1146.6399999999999</v>
      </c>
      <c r="I4" s="46">
        <v>483.91999999999996</v>
      </c>
      <c r="J4" s="46">
        <v>662.36</v>
      </c>
      <c r="K4" s="46">
        <v>131.32999999999998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626</v>
      </c>
      <c r="W4">
        <v>0.52</v>
      </c>
      <c r="X4">
        <v>0.88</v>
      </c>
      <c r="Y4">
        <v>0.35</v>
      </c>
      <c r="Z4">
        <v>72.37</v>
      </c>
      <c r="AA4">
        <v>0</v>
      </c>
      <c r="AB4">
        <v>96.49</v>
      </c>
      <c r="AC4">
        <v>13.51</v>
      </c>
      <c r="AD4">
        <v>8.68</v>
      </c>
      <c r="AE4">
        <v>0</v>
      </c>
      <c r="AF4">
        <v>0.48</v>
      </c>
      <c r="AG4">
        <v>66.760000000000005</v>
      </c>
      <c r="AH4">
        <v>192.98</v>
      </c>
      <c r="AI4">
        <v>166.93</v>
      </c>
      <c r="AJ4">
        <v>43.85</v>
      </c>
      <c r="AK4">
        <v>0.61</v>
      </c>
      <c r="AL4">
        <v>1.59</v>
      </c>
      <c r="AM4">
        <v>64.73</v>
      </c>
      <c r="AN4">
        <v>0</v>
      </c>
      <c r="AO4">
        <v>14.62</v>
      </c>
      <c r="AP4">
        <v>144.74</v>
      </c>
      <c r="AQ4">
        <v>30.15</v>
      </c>
      <c r="AR4">
        <v>241.22</v>
      </c>
      <c r="AS4">
        <v>0</v>
      </c>
      <c r="AT4">
        <v>308.77</v>
      </c>
      <c r="AU4">
        <v>0</v>
      </c>
      <c r="AV4">
        <v>48.61</v>
      </c>
      <c r="AW4">
        <v>0</v>
      </c>
      <c r="AX4">
        <v>43.85</v>
      </c>
      <c r="AY4">
        <v>192.98</v>
      </c>
      <c r="AZ4">
        <v>48.24</v>
      </c>
      <c r="BA4">
        <v>0</v>
      </c>
      <c r="BB4">
        <v>0</v>
      </c>
      <c r="BC4">
        <v>0.63</v>
      </c>
      <c r="BD4">
        <v>1.93</v>
      </c>
      <c r="BE4">
        <v>1.93</v>
      </c>
      <c r="BF4">
        <v>90.46</v>
      </c>
      <c r="BG4">
        <v>96.49</v>
      </c>
      <c r="BH4">
        <v>24.12</v>
      </c>
      <c r="BI4">
        <v>24.12</v>
      </c>
      <c r="BJ4">
        <v>12.99</v>
      </c>
      <c r="BK4">
        <v>24.12</v>
      </c>
      <c r="BL4">
        <v>48.24</v>
      </c>
      <c r="BM4">
        <v>24.12</v>
      </c>
      <c r="BN4">
        <v>24.12</v>
      </c>
      <c r="BO4">
        <v>48.24</v>
      </c>
      <c r="BP4">
        <v>29.01</v>
      </c>
      <c r="BQ4">
        <v>24.12</v>
      </c>
      <c r="BR4">
        <v>24.12</v>
      </c>
      <c r="BS4">
        <v>0</v>
      </c>
      <c r="BT4">
        <v>0</v>
      </c>
      <c r="BU4">
        <v>0</v>
      </c>
      <c r="BV4">
        <v>48.24</v>
      </c>
      <c r="BW4">
        <v>38.6</v>
      </c>
      <c r="BX4">
        <v>38.6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1146.6399999999999</v>
      </c>
      <c r="I5" s="46">
        <v>483.91999999999996</v>
      </c>
      <c r="J5" s="46">
        <v>662.36</v>
      </c>
      <c r="K5" s="46">
        <v>131.32999999999998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0.52</v>
      </c>
      <c r="X5">
        <v>0.88</v>
      </c>
      <c r="Y5">
        <v>0.35</v>
      </c>
      <c r="Z5">
        <v>72.37</v>
      </c>
      <c r="AA5">
        <v>0</v>
      </c>
      <c r="AB5">
        <v>96.49</v>
      </c>
      <c r="AC5">
        <v>13.51</v>
      </c>
      <c r="AD5">
        <v>8.68</v>
      </c>
      <c r="AE5">
        <v>0</v>
      </c>
      <c r="AF5">
        <v>0.48</v>
      </c>
      <c r="AG5">
        <v>66.760000000000005</v>
      </c>
      <c r="AH5">
        <v>192.98</v>
      </c>
      <c r="AI5">
        <v>166.93</v>
      </c>
      <c r="AJ5">
        <v>43.85</v>
      </c>
      <c r="AK5">
        <v>0.61</v>
      </c>
      <c r="AL5">
        <v>1.59</v>
      </c>
      <c r="AM5">
        <v>64.73</v>
      </c>
      <c r="AN5">
        <v>0</v>
      </c>
      <c r="AO5">
        <v>14.62</v>
      </c>
      <c r="AP5">
        <v>144.74</v>
      </c>
      <c r="AQ5">
        <v>30.15</v>
      </c>
      <c r="AR5">
        <v>241.22</v>
      </c>
      <c r="AS5">
        <v>0</v>
      </c>
      <c r="AT5">
        <v>308.77</v>
      </c>
      <c r="AU5">
        <v>0</v>
      </c>
      <c r="AV5">
        <v>48.61</v>
      </c>
      <c r="AW5">
        <v>0</v>
      </c>
      <c r="AX5">
        <v>43.85</v>
      </c>
      <c r="AY5">
        <v>192.98</v>
      </c>
      <c r="AZ5">
        <v>48.24</v>
      </c>
      <c r="BA5">
        <v>0</v>
      </c>
      <c r="BB5">
        <v>0</v>
      </c>
      <c r="BC5">
        <v>0.63</v>
      </c>
      <c r="BD5">
        <v>1.93</v>
      </c>
      <c r="BE5">
        <v>1.93</v>
      </c>
      <c r="BF5">
        <v>90.46</v>
      </c>
      <c r="BG5">
        <v>96.49</v>
      </c>
      <c r="BH5">
        <v>24.12</v>
      </c>
      <c r="BI5">
        <v>24.12</v>
      </c>
      <c r="BJ5">
        <v>12.99</v>
      </c>
      <c r="BK5">
        <v>24.12</v>
      </c>
      <c r="BL5">
        <v>48.24</v>
      </c>
      <c r="BM5">
        <v>24.12</v>
      </c>
      <c r="BN5">
        <v>24.12</v>
      </c>
      <c r="BO5">
        <v>48.24</v>
      </c>
      <c r="BP5">
        <v>29.01</v>
      </c>
      <c r="BQ5">
        <v>24.12</v>
      </c>
      <c r="BR5">
        <v>24.12</v>
      </c>
      <c r="BS5">
        <v>0</v>
      </c>
      <c r="BT5">
        <v>0</v>
      </c>
      <c r="BU5">
        <v>0</v>
      </c>
      <c r="BV5">
        <v>48.24</v>
      </c>
      <c r="BW5">
        <v>38.6</v>
      </c>
      <c r="BX5">
        <v>38.6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1146.6399999999999</v>
      </c>
      <c r="I6" s="46">
        <v>483.91999999999996</v>
      </c>
      <c r="J6" s="46">
        <v>662.36</v>
      </c>
      <c r="K6" s="46">
        <v>131.32999999999998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0.52</v>
      </c>
      <c r="X6">
        <v>0.88</v>
      </c>
      <c r="Y6">
        <v>0.35</v>
      </c>
      <c r="Z6">
        <v>72.37</v>
      </c>
      <c r="AA6">
        <v>0</v>
      </c>
      <c r="AB6">
        <v>96.49</v>
      </c>
      <c r="AC6">
        <v>13.51</v>
      </c>
      <c r="AD6">
        <v>8.68</v>
      </c>
      <c r="AE6">
        <v>0</v>
      </c>
      <c r="AF6">
        <v>0.48</v>
      </c>
      <c r="AG6">
        <v>66.760000000000005</v>
      </c>
      <c r="AH6">
        <v>192.98</v>
      </c>
      <c r="AI6">
        <v>166.93</v>
      </c>
      <c r="AJ6">
        <v>43.85</v>
      </c>
      <c r="AK6">
        <v>0.61</v>
      </c>
      <c r="AL6">
        <v>1.59</v>
      </c>
      <c r="AM6">
        <v>64.73</v>
      </c>
      <c r="AN6">
        <v>0</v>
      </c>
      <c r="AO6">
        <v>14.62</v>
      </c>
      <c r="AP6">
        <v>144.74</v>
      </c>
      <c r="AQ6">
        <v>30.15</v>
      </c>
      <c r="AR6">
        <v>241.22</v>
      </c>
      <c r="AS6">
        <v>0</v>
      </c>
      <c r="AT6">
        <v>308.77</v>
      </c>
      <c r="AU6">
        <v>0</v>
      </c>
      <c r="AV6">
        <v>48.61</v>
      </c>
      <c r="AW6">
        <v>0</v>
      </c>
      <c r="AX6">
        <v>43.85</v>
      </c>
      <c r="AY6">
        <v>192.98</v>
      </c>
      <c r="AZ6">
        <v>48.24</v>
      </c>
      <c r="BA6">
        <v>0</v>
      </c>
      <c r="BB6">
        <v>0</v>
      </c>
      <c r="BC6">
        <v>0.63</v>
      </c>
      <c r="BD6">
        <v>1.93</v>
      </c>
      <c r="BE6">
        <v>1.93</v>
      </c>
      <c r="BF6">
        <v>90.46</v>
      </c>
      <c r="BG6">
        <v>96.49</v>
      </c>
      <c r="BH6">
        <v>24.12</v>
      </c>
      <c r="BI6">
        <v>24.12</v>
      </c>
      <c r="BJ6">
        <v>12.99</v>
      </c>
      <c r="BK6">
        <v>24.12</v>
      </c>
      <c r="BL6">
        <v>48.24</v>
      </c>
      <c r="BM6">
        <v>24.12</v>
      </c>
      <c r="BN6">
        <v>24.12</v>
      </c>
      <c r="BO6">
        <v>48.24</v>
      </c>
      <c r="BP6">
        <v>29.01</v>
      </c>
      <c r="BQ6">
        <v>24.12</v>
      </c>
      <c r="BR6">
        <v>24.12</v>
      </c>
      <c r="BS6">
        <v>0</v>
      </c>
      <c r="BT6">
        <v>0</v>
      </c>
      <c r="BU6">
        <v>0</v>
      </c>
      <c r="BV6">
        <v>48.24</v>
      </c>
      <c r="BW6">
        <v>38.6</v>
      </c>
      <c r="BX6">
        <v>38.6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905.36000000000013</v>
      </c>
      <c r="I7" s="46">
        <v>483.91999999999996</v>
      </c>
      <c r="J7" s="46">
        <v>606.59</v>
      </c>
      <c r="K7" s="46">
        <v>131.32999999999998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0.52</v>
      </c>
      <c r="X7">
        <v>0.88</v>
      </c>
      <c r="Y7">
        <v>0.35</v>
      </c>
      <c r="Z7">
        <v>72.37</v>
      </c>
      <c r="AA7">
        <v>0</v>
      </c>
      <c r="AB7">
        <v>0</v>
      </c>
      <c r="AC7">
        <v>13.51</v>
      </c>
      <c r="AD7">
        <v>8.68</v>
      </c>
      <c r="AE7">
        <v>0</v>
      </c>
      <c r="AF7">
        <v>0.48</v>
      </c>
      <c r="AG7">
        <v>66.760000000000005</v>
      </c>
      <c r="AH7">
        <v>48.24</v>
      </c>
      <c r="AI7">
        <v>111.25</v>
      </c>
      <c r="AJ7">
        <v>43.85</v>
      </c>
      <c r="AK7">
        <v>0.61</v>
      </c>
      <c r="AL7">
        <v>1.59</v>
      </c>
      <c r="AM7">
        <v>64.73</v>
      </c>
      <c r="AN7">
        <v>0</v>
      </c>
      <c r="AO7">
        <v>14.62</v>
      </c>
      <c r="AP7">
        <v>144.74</v>
      </c>
      <c r="AQ7">
        <v>30.15</v>
      </c>
      <c r="AR7">
        <v>241.22</v>
      </c>
      <c r="AS7">
        <v>0</v>
      </c>
      <c r="AT7">
        <v>308.77</v>
      </c>
      <c r="AU7">
        <v>0</v>
      </c>
      <c r="AV7">
        <v>48.61</v>
      </c>
      <c r="AW7">
        <v>0</v>
      </c>
      <c r="AX7">
        <v>43.85</v>
      </c>
      <c r="AY7">
        <v>192.98</v>
      </c>
      <c r="AZ7">
        <v>48.24</v>
      </c>
      <c r="BA7">
        <v>0</v>
      </c>
      <c r="BB7">
        <v>0</v>
      </c>
      <c r="BC7">
        <v>0.57999999999999996</v>
      </c>
      <c r="BD7">
        <v>1.93</v>
      </c>
      <c r="BE7">
        <v>1.93</v>
      </c>
      <c r="BF7">
        <v>90.46</v>
      </c>
      <c r="BG7">
        <v>96.49</v>
      </c>
      <c r="BH7">
        <v>24.12</v>
      </c>
      <c r="BI7">
        <v>24.12</v>
      </c>
      <c r="BJ7">
        <v>12.9</v>
      </c>
      <c r="BK7">
        <v>24.12</v>
      </c>
      <c r="BL7">
        <v>48.24</v>
      </c>
      <c r="BM7">
        <v>24.12</v>
      </c>
      <c r="BN7">
        <v>24.12</v>
      </c>
      <c r="BO7">
        <v>48.24</v>
      </c>
      <c r="BP7">
        <v>29.01</v>
      </c>
      <c r="BQ7">
        <v>24.12</v>
      </c>
      <c r="BR7">
        <v>24.12</v>
      </c>
      <c r="BS7">
        <v>0</v>
      </c>
      <c r="BT7">
        <v>0</v>
      </c>
      <c r="BU7">
        <v>0</v>
      </c>
      <c r="BV7">
        <v>48.24</v>
      </c>
      <c r="BW7">
        <v>38.6</v>
      </c>
      <c r="BX7">
        <v>38.6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905.36000000000013</v>
      </c>
      <c r="I8" s="46">
        <v>483.91999999999996</v>
      </c>
      <c r="J8" s="46">
        <v>606.59</v>
      </c>
      <c r="K8" s="46">
        <v>131.32999999999998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0.52</v>
      </c>
      <c r="X8">
        <v>0.88</v>
      </c>
      <c r="Y8">
        <v>0.35</v>
      </c>
      <c r="Z8">
        <v>72.37</v>
      </c>
      <c r="AA8">
        <v>0</v>
      </c>
      <c r="AB8">
        <v>0</v>
      </c>
      <c r="AC8">
        <v>13.51</v>
      </c>
      <c r="AD8">
        <v>8.68</v>
      </c>
      <c r="AE8">
        <v>0</v>
      </c>
      <c r="AF8">
        <v>0.48</v>
      </c>
      <c r="AG8">
        <v>66.760000000000005</v>
      </c>
      <c r="AH8">
        <v>48.24</v>
      </c>
      <c r="AI8">
        <v>111.25</v>
      </c>
      <c r="AJ8">
        <v>43.85</v>
      </c>
      <c r="AK8">
        <v>0.61</v>
      </c>
      <c r="AL8">
        <v>1.59</v>
      </c>
      <c r="AM8">
        <v>64.73</v>
      </c>
      <c r="AN8">
        <v>0</v>
      </c>
      <c r="AO8">
        <v>14.62</v>
      </c>
      <c r="AP8">
        <v>144.74</v>
      </c>
      <c r="AQ8">
        <v>30.15</v>
      </c>
      <c r="AR8">
        <v>241.22</v>
      </c>
      <c r="AS8">
        <v>0</v>
      </c>
      <c r="AT8">
        <v>308.77</v>
      </c>
      <c r="AU8">
        <v>0</v>
      </c>
      <c r="AV8">
        <v>48.61</v>
      </c>
      <c r="AW8">
        <v>0</v>
      </c>
      <c r="AX8">
        <v>43.85</v>
      </c>
      <c r="AY8">
        <v>192.98</v>
      </c>
      <c r="AZ8">
        <v>48.24</v>
      </c>
      <c r="BA8">
        <v>0</v>
      </c>
      <c r="BB8">
        <v>0</v>
      </c>
      <c r="BC8">
        <v>0.57999999999999996</v>
      </c>
      <c r="BD8">
        <v>1.93</v>
      </c>
      <c r="BE8">
        <v>1.93</v>
      </c>
      <c r="BF8">
        <v>90.46</v>
      </c>
      <c r="BG8">
        <v>96.49</v>
      </c>
      <c r="BH8">
        <v>24.12</v>
      </c>
      <c r="BI8">
        <v>24.12</v>
      </c>
      <c r="BJ8">
        <v>12.9</v>
      </c>
      <c r="BK8">
        <v>24.12</v>
      </c>
      <c r="BL8">
        <v>48.24</v>
      </c>
      <c r="BM8">
        <v>24.12</v>
      </c>
      <c r="BN8">
        <v>24.12</v>
      </c>
      <c r="BO8">
        <v>48.24</v>
      </c>
      <c r="BP8">
        <v>29.01</v>
      </c>
      <c r="BQ8">
        <v>24.12</v>
      </c>
      <c r="BR8">
        <v>24.12</v>
      </c>
      <c r="BS8">
        <v>0</v>
      </c>
      <c r="BT8">
        <v>0</v>
      </c>
      <c r="BU8">
        <v>0</v>
      </c>
      <c r="BV8">
        <v>48.24</v>
      </c>
      <c r="BW8">
        <v>38.6</v>
      </c>
      <c r="BX8">
        <v>38.6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760.62</v>
      </c>
      <c r="I9" s="46">
        <v>483.91999999999996</v>
      </c>
      <c r="J9" s="46">
        <v>606.59</v>
      </c>
      <c r="K9" s="46">
        <v>131.32999999999998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0.52</v>
      </c>
      <c r="X9">
        <v>0.88</v>
      </c>
      <c r="Y9">
        <v>0.35</v>
      </c>
      <c r="Z9">
        <v>72.37</v>
      </c>
      <c r="AA9">
        <v>0</v>
      </c>
      <c r="AB9">
        <v>0</v>
      </c>
      <c r="AC9">
        <v>13.51</v>
      </c>
      <c r="AD9">
        <v>8.68</v>
      </c>
      <c r="AE9">
        <v>0</v>
      </c>
      <c r="AF9">
        <v>0.48</v>
      </c>
      <c r="AG9">
        <v>66.760000000000005</v>
      </c>
      <c r="AH9">
        <v>48.24</v>
      </c>
      <c r="AI9">
        <v>111.25</v>
      </c>
      <c r="AJ9">
        <v>43.85</v>
      </c>
      <c r="AK9">
        <v>0.61</v>
      </c>
      <c r="AL9">
        <v>1.59</v>
      </c>
      <c r="AM9">
        <v>64.73</v>
      </c>
      <c r="AN9">
        <v>0</v>
      </c>
      <c r="AO9">
        <v>14.62</v>
      </c>
      <c r="AP9">
        <v>0</v>
      </c>
      <c r="AQ9">
        <v>30.15</v>
      </c>
      <c r="AR9">
        <v>241.22</v>
      </c>
      <c r="AS9">
        <v>0</v>
      </c>
      <c r="AT9">
        <v>308.77</v>
      </c>
      <c r="AU9">
        <v>0</v>
      </c>
      <c r="AV9">
        <v>48.61</v>
      </c>
      <c r="AW9">
        <v>0</v>
      </c>
      <c r="AX9">
        <v>43.85</v>
      </c>
      <c r="AY9">
        <v>192.98</v>
      </c>
      <c r="AZ9">
        <v>48.24</v>
      </c>
      <c r="BA9">
        <v>0</v>
      </c>
      <c r="BB9">
        <v>0</v>
      </c>
      <c r="BC9">
        <v>0.57999999999999996</v>
      </c>
      <c r="BD9">
        <v>1.93</v>
      </c>
      <c r="BE9">
        <v>1.93</v>
      </c>
      <c r="BF9">
        <v>90.46</v>
      </c>
      <c r="BG9">
        <v>96.49</v>
      </c>
      <c r="BH9">
        <v>24.12</v>
      </c>
      <c r="BI9">
        <v>24.12</v>
      </c>
      <c r="BJ9">
        <v>12.9</v>
      </c>
      <c r="BK9">
        <v>24.12</v>
      </c>
      <c r="BL9">
        <v>48.24</v>
      </c>
      <c r="BM9">
        <v>24.12</v>
      </c>
      <c r="BN9">
        <v>24.12</v>
      </c>
      <c r="BO9">
        <v>48.24</v>
      </c>
      <c r="BP9">
        <v>29.01</v>
      </c>
      <c r="BQ9">
        <v>24.12</v>
      </c>
      <c r="BR9">
        <v>24.12</v>
      </c>
      <c r="BS9">
        <v>0</v>
      </c>
      <c r="BT9">
        <v>0</v>
      </c>
      <c r="BU9">
        <v>0</v>
      </c>
      <c r="BV9">
        <v>48.24</v>
      </c>
      <c r="BW9">
        <v>38.6</v>
      </c>
      <c r="BX9">
        <v>38.6</v>
      </c>
    </row>
    <row r="10" spans="1:76">
      <c r="A10" t="s">
        <v>260</v>
      </c>
      <c r="C10" t="s">
        <v>233</v>
      </c>
      <c r="G10" t="s">
        <v>52</v>
      </c>
      <c r="H10" s="73">
        <v>760.62</v>
      </c>
      <c r="I10" s="46">
        <v>483.91999999999996</v>
      </c>
      <c r="J10" s="46">
        <v>606.59</v>
      </c>
      <c r="K10" s="46">
        <v>131.32999999999998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0.52</v>
      </c>
      <c r="X10">
        <v>0.88</v>
      </c>
      <c r="Y10">
        <v>0.35</v>
      </c>
      <c r="Z10">
        <v>72.37</v>
      </c>
      <c r="AA10">
        <v>0</v>
      </c>
      <c r="AB10">
        <v>0</v>
      </c>
      <c r="AC10">
        <v>13.51</v>
      </c>
      <c r="AD10">
        <v>8.68</v>
      </c>
      <c r="AE10">
        <v>0</v>
      </c>
      <c r="AF10">
        <v>0.48</v>
      </c>
      <c r="AG10">
        <v>66.760000000000005</v>
      </c>
      <c r="AH10">
        <v>48.24</v>
      </c>
      <c r="AI10">
        <v>111.25</v>
      </c>
      <c r="AJ10">
        <v>43.85</v>
      </c>
      <c r="AK10">
        <v>0.61</v>
      </c>
      <c r="AL10">
        <v>1.59</v>
      </c>
      <c r="AM10">
        <v>64.73</v>
      </c>
      <c r="AN10">
        <v>0</v>
      </c>
      <c r="AO10">
        <v>14.62</v>
      </c>
      <c r="AP10">
        <v>0</v>
      </c>
      <c r="AQ10">
        <v>30.15</v>
      </c>
      <c r="AR10">
        <v>241.22</v>
      </c>
      <c r="AS10">
        <v>0</v>
      </c>
      <c r="AT10">
        <v>308.77</v>
      </c>
      <c r="AU10">
        <v>0</v>
      </c>
      <c r="AV10">
        <v>48.61</v>
      </c>
      <c r="AW10">
        <v>0</v>
      </c>
      <c r="AX10">
        <v>43.85</v>
      </c>
      <c r="AY10">
        <v>192.98</v>
      </c>
      <c r="AZ10">
        <v>48.24</v>
      </c>
      <c r="BA10">
        <v>0</v>
      </c>
      <c r="BB10">
        <v>0</v>
      </c>
      <c r="BC10">
        <v>0.57999999999999996</v>
      </c>
      <c r="BD10">
        <v>1.93</v>
      </c>
      <c r="BE10">
        <v>1.93</v>
      </c>
      <c r="BF10">
        <v>90.46</v>
      </c>
      <c r="BG10">
        <v>96.49</v>
      </c>
      <c r="BH10">
        <v>24.12</v>
      </c>
      <c r="BI10">
        <v>24.12</v>
      </c>
      <c r="BJ10">
        <v>12.9</v>
      </c>
      <c r="BK10">
        <v>24.12</v>
      </c>
      <c r="BL10">
        <v>48.24</v>
      </c>
      <c r="BM10">
        <v>24.12</v>
      </c>
      <c r="BN10">
        <v>24.12</v>
      </c>
      <c r="BO10">
        <v>48.24</v>
      </c>
      <c r="BP10">
        <v>29.01</v>
      </c>
      <c r="BQ10">
        <v>24.12</v>
      </c>
      <c r="BR10">
        <v>24.12</v>
      </c>
      <c r="BS10">
        <v>0</v>
      </c>
      <c r="BT10">
        <v>0</v>
      </c>
      <c r="BU10">
        <v>0</v>
      </c>
      <c r="BV10">
        <v>48.24</v>
      </c>
      <c r="BW10">
        <v>38.6</v>
      </c>
      <c r="BX10">
        <v>38.6</v>
      </c>
    </row>
    <row r="11" spans="1:76">
      <c r="A11" t="s">
        <v>240</v>
      </c>
      <c r="C11" t="s">
        <v>316</v>
      </c>
      <c r="G11" t="s">
        <v>53</v>
      </c>
      <c r="H11" s="73">
        <v>712.33</v>
      </c>
      <c r="I11" s="46">
        <v>483.91999999999996</v>
      </c>
      <c r="J11" s="46">
        <v>606.40000000000009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0.52</v>
      </c>
      <c r="X11">
        <v>0.88</v>
      </c>
      <c r="Y11">
        <v>0.35</v>
      </c>
      <c r="Z11">
        <v>72.37</v>
      </c>
      <c r="AA11">
        <v>0</v>
      </c>
      <c r="AB11">
        <v>0</v>
      </c>
      <c r="AC11">
        <v>13.51</v>
      </c>
      <c r="AD11">
        <v>8.68</v>
      </c>
      <c r="AE11">
        <v>0</v>
      </c>
      <c r="AF11">
        <v>0.48</v>
      </c>
      <c r="AG11">
        <v>66.760000000000005</v>
      </c>
      <c r="AH11">
        <v>0</v>
      </c>
      <c r="AI11">
        <v>111.25</v>
      </c>
      <c r="AJ11">
        <v>37.270000000000003</v>
      </c>
      <c r="AK11">
        <v>0.61</v>
      </c>
      <c r="AL11">
        <v>1.59</v>
      </c>
      <c r="AM11">
        <v>64.73</v>
      </c>
      <c r="AN11">
        <v>0</v>
      </c>
      <c r="AO11">
        <v>12.43</v>
      </c>
      <c r="AP11">
        <v>0</v>
      </c>
      <c r="AQ11">
        <v>30.15</v>
      </c>
      <c r="AR11">
        <v>241.22</v>
      </c>
      <c r="AS11">
        <v>0</v>
      </c>
      <c r="AT11">
        <v>308.77</v>
      </c>
      <c r="AU11">
        <v>0</v>
      </c>
      <c r="AV11">
        <v>48.61</v>
      </c>
      <c r="AW11">
        <v>0</v>
      </c>
      <c r="AX11">
        <v>37.270000000000003</v>
      </c>
      <c r="AY11">
        <v>192.98</v>
      </c>
      <c r="AZ11">
        <v>48.24</v>
      </c>
      <c r="BA11">
        <v>0</v>
      </c>
      <c r="BB11">
        <v>0</v>
      </c>
      <c r="BC11">
        <v>0.53</v>
      </c>
      <c r="BD11">
        <v>1.93</v>
      </c>
      <c r="BE11">
        <v>1.93</v>
      </c>
      <c r="BF11">
        <v>90.46</v>
      </c>
      <c r="BG11">
        <v>96.49</v>
      </c>
      <c r="BH11">
        <v>24.12</v>
      </c>
      <c r="BI11">
        <v>24.12</v>
      </c>
      <c r="BJ11">
        <v>12.71</v>
      </c>
      <c r="BK11">
        <v>24.12</v>
      </c>
      <c r="BL11">
        <v>48.24</v>
      </c>
      <c r="BM11">
        <v>24.12</v>
      </c>
      <c r="BN11">
        <v>24.12</v>
      </c>
      <c r="BO11">
        <v>48.24</v>
      </c>
      <c r="BP11">
        <v>24.66</v>
      </c>
      <c r="BQ11">
        <v>24.12</v>
      </c>
      <c r="BR11">
        <v>24.12</v>
      </c>
      <c r="BS11">
        <v>0</v>
      </c>
      <c r="BT11">
        <v>0</v>
      </c>
      <c r="BU11">
        <v>0</v>
      </c>
      <c r="BV11">
        <v>48.24</v>
      </c>
      <c r="BW11">
        <v>38.6</v>
      </c>
      <c r="BX11">
        <v>38.6</v>
      </c>
    </row>
    <row r="12" spans="1:76">
      <c r="A12" t="s">
        <v>241</v>
      </c>
      <c r="C12" t="s">
        <v>336</v>
      </c>
      <c r="G12" t="s">
        <v>54</v>
      </c>
      <c r="H12" s="73">
        <v>712.33</v>
      </c>
      <c r="I12" s="46">
        <v>483.91999999999996</v>
      </c>
      <c r="J12" s="46">
        <v>606.40000000000009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0.52</v>
      </c>
      <c r="X12">
        <v>0.88</v>
      </c>
      <c r="Y12">
        <v>0.35</v>
      </c>
      <c r="Z12">
        <v>72.37</v>
      </c>
      <c r="AA12">
        <v>0</v>
      </c>
      <c r="AB12">
        <v>0</v>
      </c>
      <c r="AC12">
        <v>13.51</v>
      </c>
      <c r="AD12">
        <v>8.68</v>
      </c>
      <c r="AE12">
        <v>0</v>
      </c>
      <c r="AF12">
        <v>0.48</v>
      </c>
      <c r="AG12">
        <v>66.760000000000005</v>
      </c>
      <c r="AH12">
        <v>0</v>
      </c>
      <c r="AI12">
        <v>111.25</v>
      </c>
      <c r="AJ12">
        <v>37.270000000000003</v>
      </c>
      <c r="AK12">
        <v>0.61</v>
      </c>
      <c r="AL12">
        <v>1.59</v>
      </c>
      <c r="AM12">
        <v>64.73</v>
      </c>
      <c r="AN12">
        <v>0</v>
      </c>
      <c r="AO12">
        <v>12.43</v>
      </c>
      <c r="AP12">
        <v>0</v>
      </c>
      <c r="AQ12">
        <v>30.15</v>
      </c>
      <c r="AR12">
        <v>241.22</v>
      </c>
      <c r="AS12">
        <v>0</v>
      </c>
      <c r="AT12">
        <v>308.77</v>
      </c>
      <c r="AU12">
        <v>0</v>
      </c>
      <c r="AV12">
        <v>48.61</v>
      </c>
      <c r="AW12">
        <v>0</v>
      </c>
      <c r="AX12">
        <v>37.270000000000003</v>
      </c>
      <c r="AY12">
        <v>192.98</v>
      </c>
      <c r="AZ12">
        <v>48.24</v>
      </c>
      <c r="BA12">
        <v>0</v>
      </c>
      <c r="BB12">
        <v>0</v>
      </c>
      <c r="BC12">
        <v>0.53</v>
      </c>
      <c r="BD12">
        <v>1.93</v>
      </c>
      <c r="BE12">
        <v>1.93</v>
      </c>
      <c r="BF12">
        <v>90.46</v>
      </c>
      <c r="BG12">
        <v>96.49</v>
      </c>
      <c r="BH12">
        <v>24.12</v>
      </c>
      <c r="BI12">
        <v>24.12</v>
      </c>
      <c r="BJ12">
        <v>12.71</v>
      </c>
      <c r="BK12">
        <v>24.12</v>
      </c>
      <c r="BL12">
        <v>48.24</v>
      </c>
      <c r="BM12">
        <v>24.12</v>
      </c>
      <c r="BN12">
        <v>24.12</v>
      </c>
      <c r="BO12">
        <v>48.24</v>
      </c>
      <c r="BP12">
        <v>24.66</v>
      </c>
      <c r="BQ12">
        <v>24.12</v>
      </c>
      <c r="BR12">
        <v>24.12</v>
      </c>
      <c r="BS12">
        <v>0</v>
      </c>
      <c r="BT12">
        <v>0</v>
      </c>
      <c r="BU12">
        <v>0</v>
      </c>
      <c r="BV12">
        <v>48.24</v>
      </c>
      <c r="BW12">
        <v>38.6</v>
      </c>
      <c r="BX12">
        <v>38.6</v>
      </c>
    </row>
    <row r="13" spans="1:76">
      <c r="A13" t="s">
        <v>242</v>
      </c>
      <c r="G13" t="s">
        <v>55</v>
      </c>
      <c r="H13" s="73">
        <v>712.33</v>
      </c>
      <c r="I13" s="46">
        <v>483.91999999999996</v>
      </c>
      <c r="J13" s="46">
        <v>606.40000000000009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0.52</v>
      </c>
      <c r="X13">
        <v>0.88</v>
      </c>
      <c r="Y13">
        <v>0.35</v>
      </c>
      <c r="Z13">
        <v>72.37</v>
      </c>
      <c r="AA13">
        <v>0</v>
      </c>
      <c r="AB13">
        <v>0</v>
      </c>
      <c r="AC13">
        <v>13.51</v>
      </c>
      <c r="AD13">
        <v>8.68</v>
      </c>
      <c r="AE13">
        <v>0</v>
      </c>
      <c r="AF13">
        <v>0.48</v>
      </c>
      <c r="AG13">
        <v>66.760000000000005</v>
      </c>
      <c r="AH13">
        <v>0</v>
      </c>
      <c r="AI13">
        <v>111.25</v>
      </c>
      <c r="AJ13">
        <v>37.270000000000003</v>
      </c>
      <c r="AK13">
        <v>0.61</v>
      </c>
      <c r="AL13">
        <v>1.59</v>
      </c>
      <c r="AM13">
        <v>64.73</v>
      </c>
      <c r="AN13">
        <v>0</v>
      </c>
      <c r="AO13">
        <v>12.43</v>
      </c>
      <c r="AP13">
        <v>0</v>
      </c>
      <c r="AQ13">
        <v>30.15</v>
      </c>
      <c r="AR13">
        <v>241.22</v>
      </c>
      <c r="AS13">
        <v>0</v>
      </c>
      <c r="AT13">
        <v>308.77</v>
      </c>
      <c r="AU13">
        <v>0</v>
      </c>
      <c r="AV13">
        <v>48.61</v>
      </c>
      <c r="AW13">
        <v>0</v>
      </c>
      <c r="AX13">
        <v>37.270000000000003</v>
      </c>
      <c r="AY13">
        <v>192.98</v>
      </c>
      <c r="AZ13">
        <v>48.24</v>
      </c>
      <c r="BA13">
        <v>0</v>
      </c>
      <c r="BB13">
        <v>0</v>
      </c>
      <c r="BC13">
        <v>0.53</v>
      </c>
      <c r="BD13">
        <v>1.93</v>
      </c>
      <c r="BE13">
        <v>1.93</v>
      </c>
      <c r="BF13">
        <v>90.46</v>
      </c>
      <c r="BG13">
        <v>96.49</v>
      </c>
      <c r="BH13">
        <v>24.12</v>
      </c>
      <c r="BI13">
        <v>24.12</v>
      </c>
      <c r="BJ13">
        <v>12.71</v>
      </c>
      <c r="BK13">
        <v>24.12</v>
      </c>
      <c r="BL13">
        <v>48.24</v>
      </c>
      <c r="BM13">
        <v>24.12</v>
      </c>
      <c r="BN13">
        <v>24.12</v>
      </c>
      <c r="BO13">
        <v>48.24</v>
      </c>
      <c r="BP13">
        <v>24.66</v>
      </c>
      <c r="BQ13">
        <v>24.12</v>
      </c>
      <c r="BR13">
        <v>24.12</v>
      </c>
      <c r="BS13">
        <v>0</v>
      </c>
      <c r="BT13">
        <v>0</v>
      </c>
      <c r="BU13">
        <v>0</v>
      </c>
      <c r="BV13">
        <v>48.24</v>
      </c>
      <c r="BW13">
        <v>38.6</v>
      </c>
      <c r="BX13">
        <v>38.6</v>
      </c>
    </row>
    <row r="14" spans="1:76">
      <c r="A14" t="s">
        <v>243</v>
      </c>
      <c r="G14" t="s">
        <v>56</v>
      </c>
      <c r="H14" s="73">
        <v>712.33</v>
      </c>
      <c r="I14" s="46">
        <v>483.91999999999996</v>
      </c>
      <c r="J14" s="46">
        <v>606.40000000000009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0.52</v>
      </c>
      <c r="X14">
        <v>0.88</v>
      </c>
      <c r="Y14">
        <v>0.35</v>
      </c>
      <c r="Z14">
        <v>72.37</v>
      </c>
      <c r="AA14">
        <v>0</v>
      </c>
      <c r="AB14">
        <v>0</v>
      </c>
      <c r="AC14">
        <v>13.51</v>
      </c>
      <c r="AD14">
        <v>8.68</v>
      </c>
      <c r="AE14">
        <v>0</v>
      </c>
      <c r="AF14">
        <v>0.48</v>
      </c>
      <c r="AG14">
        <v>66.760000000000005</v>
      </c>
      <c r="AH14">
        <v>0</v>
      </c>
      <c r="AI14">
        <v>111.25</v>
      </c>
      <c r="AJ14">
        <v>37.270000000000003</v>
      </c>
      <c r="AK14">
        <v>0.61</v>
      </c>
      <c r="AL14">
        <v>1.59</v>
      </c>
      <c r="AM14">
        <v>64.73</v>
      </c>
      <c r="AN14">
        <v>0</v>
      </c>
      <c r="AO14">
        <v>12.43</v>
      </c>
      <c r="AP14">
        <v>0</v>
      </c>
      <c r="AQ14">
        <v>30.15</v>
      </c>
      <c r="AR14">
        <v>241.22</v>
      </c>
      <c r="AS14">
        <v>0</v>
      </c>
      <c r="AT14">
        <v>308.77</v>
      </c>
      <c r="AU14">
        <v>0</v>
      </c>
      <c r="AV14">
        <v>48.61</v>
      </c>
      <c r="AW14">
        <v>0</v>
      </c>
      <c r="AX14">
        <v>37.270000000000003</v>
      </c>
      <c r="AY14">
        <v>192.98</v>
      </c>
      <c r="AZ14">
        <v>48.24</v>
      </c>
      <c r="BA14">
        <v>0</v>
      </c>
      <c r="BB14">
        <v>0</v>
      </c>
      <c r="BC14">
        <v>0.53</v>
      </c>
      <c r="BD14">
        <v>1.93</v>
      </c>
      <c r="BE14">
        <v>1.93</v>
      </c>
      <c r="BF14">
        <v>90.46</v>
      </c>
      <c r="BG14">
        <v>96.49</v>
      </c>
      <c r="BH14">
        <v>24.12</v>
      </c>
      <c r="BI14">
        <v>24.12</v>
      </c>
      <c r="BJ14">
        <v>12.71</v>
      </c>
      <c r="BK14">
        <v>24.12</v>
      </c>
      <c r="BL14">
        <v>48.24</v>
      </c>
      <c r="BM14">
        <v>24.12</v>
      </c>
      <c r="BN14">
        <v>24.12</v>
      </c>
      <c r="BO14">
        <v>48.24</v>
      </c>
      <c r="BP14">
        <v>24.66</v>
      </c>
      <c r="BQ14">
        <v>24.12</v>
      </c>
      <c r="BR14">
        <v>24.12</v>
      </c>
      <c r="BS14">
        <v>0</v>
      </c>
      <c r="BT14">
        <v>0</v>
      </c>
      <c r="BU14">
        <v>0</v>
      </c>
      <c r="BV14">
        <v>48.24</v>
      </c>
      <c r="BW14">
        <v>38.6</v>
      </c>
      <c r="BX14">
        <v>38.6</v>
      </c>
    </row>
    <row r="15" spans="1:76">
      <c r="A15" t="s">
        <v>244</v>
      </c>
      <c r="G15" t="s">
        <v>57</v>
      </c>
      <c r="H15" s="73">
        <v>673.68000000000006</v>
      </c>
      <c r="I15" s="46">
        <v>483.91999999999996</v>
      </c>
      <c r="J15" s="46">
        <v>548.42000000000007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0.52</v>
      </c>
      <c r="X15">
        <v>0.88</v>
      </c>
      <c r="Y15">
        <v>0.35</v>
      </c>
      <c r="Z15">
        <v>72.37</v>
      </c>
      <c r="AA15">
        <v>0</v>
      </c>
      <c r="AB15">
        <v>0</v>
      </c>
      <c r="AC15">
        <v>13.51</v>
      </c>
      <c r="AD15">
        <v>8.68</v>
      </c>
      <c r="AE15">
        <v>0</v>
      </c>
      <c r="AF15">
        <v>0.48</v>
      </c>
      <c r="AG15">
        <v>66.760000000000005</v>
      </c>
      <c r="AH15">
        <v>0</v>
      </c>
      <c r="AI15">
        <v>111.25</v>
      </c>
      <c r="AJ15">
        <v>37.270000000000003</v>
      </c>
      <c r="AK15">
        <v>0.61</v>
      </c>
      <c r="AL15">
        <v>1.59</v>
      </c>
      <c r="AM15">
        <v>64.73</v>
      </c>
      <c r="AN15">
        <v>0</v>
      </c>
      <c r="AO15">
        <v>12.43</v>
      </c>
      <c r="AP15">
        <v>0</v>
      </c>
      <c r="AQ15">
        <v>30.15</v>
      </c>
      <c r="AR15">
        <v>183.33</v>
      </c>
      <c r="AS15">
        <v>0</v>
      </c>
      <c r="AT15">
        <v>308.77</v>
      </c>
      <c r="AU15">
        <v>0</v>
      </c>
      <c r="AV15">
        <v>48.61</v>
      </c>
      <c r="AW15">
        <v>0</v>
      </c>
      <c r="AX15">
        <v>37.270000000000003</v>
      </c>
      <c r="AY15">
        <v>192.98</v>
      </c>
      <c r="AZ15">
        <v>48.24</v>
      </c>
      <c r="BA15">
        <v>0</v>
      </c>
      <c r="BB15">
        <v>0</v>
      </c>
      <c r="BC15">
        <v>0.48</v>
      </c>
      <c r="BD15">
        <v>1.93</v>
      </c>
      <c r="BE15">
        <v>1.93</v>
      </c>
      <c r="BF15">
        <v>90.46</v>
      </c>
      <c r="BG15">
        <v>96.49</v>
      </c>
      <c r="BH15">
        <v>24.12</v>
      </c>
      <c r="BI15">
        <v>24.12</v>
      </c>
      <c r="BJ15">
        <v>12.62</v>
      </c>
      <c r="BK15">
        <v>24.12</v>
      </c>
      <c r="BL15">
        <v>48.24</v>
      </c>
      <c r="BM15">
        <v>24.12</v>
      </c>
      <c r="BN15">
        <v>24.12</v>
      </c>
      <c r="BO15">
        <v>48.24</v>
      </c>
      <c r="BP15">
        <v>24.66</v>
      </c>
      <c r="BQ15">
        <v>24.12</v>
      </c>
      <c r="BR15">
        <v>24.12</v>
      </c>
      <c r="BS15">
        <v>0</v>
      </c>
      <c r="BT15">
        <v>0</v>
      </c>
      <c r="BU15">
        <v>0</v>
      </c>
      <c r="BV15">
        <v>48.24</v>
      </c>
      <c r="BW15">
        <v>38.6</v>
      </c>
      <c r="BX15">
        <v>0</v>
      </c>
    </row>
    <row r="16" spans="1:76">
      <c r="A16" t="s">
        <v>245</v>
      </c>
      <c r="G16" t="s">
        <v>58</v>
      </c>
      <c r="H16" s="73">
        <v>673.68000000000006</v>
      </c>
      <c r="I16" s="46">
        <v>483.91999999999996</v>
      </c>
      <c r="J16" s="46">
        <v>548.42000000000007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0.52</v>
      </c>
      <c r="X16">
        <v>0.88</v>
      </c>
      <c r="Y16">
        <v>0.35</v>
      </c>
      <c r="Z16">
        <v>72.37</v>
      </c>
      <c r="AA16">
        <v>0</v>
      </c>
      <c r="AB16">
        <v>0</v>
      </c>
      <c r="AC16">
        <v>13.51</v>
      </c>
      <c r="AD16">
        <v>8.68</v>
      </c>
      <c r="AE16">
        <v>0</v>
      </c>
      <c r="AF16">
        <v>0.48</v>
      </c>
      <c r="AG16">
        <v>66.760000000000005</v>
      </c>
      <c r="AH16">
        <v>0</v>
      </c>
      <c r="AI16">
        <v>111.25</v>
      </c>
      <c r="AJ16">
        <v>37.270000000000003</v>
      </c>
      <c r="AK16">
        <v>0.61</v>
      </c>
      <c r="AL16">
        <v>1.59</v>
      </c>
      <c r="AM16">
        <v>64.73</v>
      </c>
      <c r="AN16">
        <v>0</v>
      </c>
      <c r="AO16">
        <v>12.43</v>
      </c>
      <c r="AP16">
        <v>0</v>
      </c>
      <c r="AQ16">
        <v>30.15</v>
      </c>
      <c r="AR16">
        <v>183.33</v>
      </c>
      <c r="AS16">
        <v>0</v>
      </c>
      <c r="AT16">
        <v>308.77</v>
      </c>
      <c r="AU16">
        <v>0</v>
      </c>
      <c r="AV16">
        <v>48.61</v>
      </c>
      <c r="AW16">
        <v>0</v>
      </c>
      <c r="AX16">
        <v>37.270000000000003</v>
      </c>
      <c r="AY16">
        <v>192.98</v>
      </c>
      <c r="AZ16">
        <v>48.24</v>
      </c>
      <c r="BA16">
        <v>0</v>
      </c>
      <c r="BB16">
        <v>0</v>
      </c>
      <c r="BC16">
        <v>0.48</v>
      </c>
      <c r="BD16">
        <v>1.93</v>
      </c>
      <c r="BE16">
        <v>1.93</v>
      </c>
      <c r="BF16">
        <v>90.46</v>
      </c>
      <c r="BG16">
        <v>96.49</v>
      </c>
      <c r="BH16">
        <v>24.12</v>
      </c>
      <c r="BI16">
        <v>24.12</v>
      </c>
      <c r="BJ16">
        <v>12.62</v>
      </c>
      <c r="BK16">
        <v>24.12</v>
      </c>
      <c r="BL16">
        <v>48.24</v>
      </c>
      <c r="BM16">
        <v>24.12</v>
      </c>
      <c r="BN16">
        <v>24.12</v>
      </c>
      <c r="BO16">
        <v>48.24</v>
      </c>
      <c r="BP16">
        <v>24.66</v>
      </c>
      <c r="BQ16">
        <v>24.12</v>
      </c>
      <c r="BR16">
        <v>24.12</v>
      </c>
      <c r="BS16">
        <v>0</v>
      </c>
      <c r="BT16">
        <v>0</v>
      </c>
      <c r="BU16">
        <v>0</v>
      </c>
      <c r="BV16">
        <v>48.24</v>
      </c>
      <c r="BW16">
        <v>38.6</v>
      </c>
      <c r="BX16">
        <v>0</v>
      </c>
    </row>
    <row r="17" spans="1:76">
      <c r="A17" t="s">
        <v>246</v>
      </c>
      <c r="G17" t="s">
        <v>59</v>
      </c>
      <c r="H17" s="73">
        <v>673.68000000000006</v>
      </c>
      <c r="I17" s="46">
        <v>483.91999999999996</v>
      </c>
      <c r="J17" s="46">
        <v>548.42000000000007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0.52</v>
      </c>
      <c r="X17">
        <v>0.88</v>
      </c>
      <c r="Y17">
        <v>0.35</v>
      </c>
      <c r="Z17">
        <v>72.37</v>
      </c>
      <c r="AA17">
        <v>0</v>
      </c>
      <c r="AB17">
        <v>0</v>
      </c>
      <c r="AC17">
        <v>13.51</v>
      </c>
      <c r="AD17">
        <v>8.68</v>
      </c>
      <c r="AE17">
        <v>0</v>
      </c>
      <c r="AF17">
        <v>0.48</v>
      </c>
      <c r="AG17">
        <v>66.760000000000005</v>
      </c>
      <c r="AH17">
        <v>0</v>
      </c>
      <c r="AI17">
        <v>111.25</v>
      </c>
      <c r="AJ17">
        <v>37.270000000000003</v>
      </c>
      <c r="AK17">
        <v>0.61</v>
      </c>
      <c r="AL17">
        <v>1.59</v>
      </c>
      <c r="AM17">
        <v>64.73</v>
      </c>
      <c r="AN17">
        <v>0</v>
      </c>
      <c r="AO17">
        <v>12.43</v>
      </c>
      <c r="AP17">
        <v>0</v>
      </c>
      <c r="AQ17">
        <v>30.15</v>
      </c>
      <c r="AR17">
        <v>183.33</v>
      </c>
      <c r="AS17">
        <v>0</v>
      </c>
      <c r="AT17">
        <v>308.77</v>
      </c>
      <c r="AU17">
        <v>0</v>
      </c>
      <c r="AV17">
        <v>48.61</v>
      </c>
      <c r="AW17">
        <v>0</v>
      </c>
      <c r="AX17">
        <v>37.270000000000003</v>
      </c>
      <c r="AY17">
        <v>192.98</v>
      </c>
      <c r="AZ17">
        <v>48.24</v>
      </c>
      <c r="BA17">
        <v>0</v>
      </c>
      <c r="BB17">
        <v>0</v>
      </c>
      <c r="BC17">
        <v>0.48</v>
      </c>
      <c r="BD17">
        <v>1.93</v>
      </c>
      <c r="BE17">
        <v>1.93</v>
      </c>
      <c r="BF17">
        <v>90.46</v>
      </c>
      <c r="BG17">
        <v>96.49</v>
      </c>
      <c r="BH17">
        <v>24.12</v>
      </c>
      <c r="BI17">
        <v>24.12</v>
      </c>
      <c r="BJ17">
        <v>12.62</v>
      </c>
      <c r="BK17">
        <v>24.12</v>
      </c>
      <c r="BL17">
        <v>48.24</v>
      </c>
      <c r="BM17">
        <v>24.12</v>
      </c>
      <c r="BN17">
        <v>24.12</v>
      </c>
      <c r="BO17">
        <v>48.24</v>
      </c>
      <c r="BP17">
        <v>24.66</v>
      </c>
      <c r="BQ17">
        <v>24.12</v>
      </c>
      <c r="BR17">
        <v>24.12</v>
      </c>
      <c r="BS17">
        <v>0</v>
      </c>
      <c r="BT17">
        <v>0</v>
      </c>
      <c r="BU17">
        <v>0</v>
      </c>
      <c r="BV17">
        <v>48.24</v>
      </c>
      <c r="BW17">
        <v>38.6</v>
      </c>
      <c r="BX17">
        <v>0</v>
      </c>
    </row>
    <row r="18" spans="1:76">
      <c r="A18" t="s">
        <v>247</v>
      </c>
      <c r="G18" t="s">
        <v>60</v>
      </c>
      <c r="H18" s="73">
        <v>673.68000000000006</v>
      </c>
      <c r="I18" s="46">
        <v>483.91999999999996</v>
      </c>
      <c r="J18" s="46">
        <v>548.42000000000007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0.52</v>
      </c>
      <c r="X18">
        <v>0.88</v>
      </c>
      <c r="Y18">
        <v>0.35</v>
      </c>
      <c r="Z18">
        <v>72.37</v>
      </c>
      <c r="AA18">
        <v>0</v>
      </c>
      <c r="AB18">
        <v>0</v>
      </c>
      <c r="AC18">
        <v>13.51</v>
      </c>
      <c r="AD18">
        <v>8.68</v>
      </c>
      <c r="AE18">
        <v>0</v>
      </c>
      <c r="AF18">
        <v>0.48</v>
      </c>
      <c r="AG18">
        <v>66.760000000000005</v>
      </c>
      <c r="AH18">
        <v>0</v>
      </c>
      <c r="AI18">
        <v>111.25</v>
      </c>
      <c r="AJ18">
        <v>37.270000000000003</v>
      </c>
      <c r="AK18">
        <v>0.61</v>
      </c>
      <c r="AL18">
        <v>1.59</v>
      </c>
      <c r="AM18">
        <v>64.73</v>
      </c>
      <c r="AN18">
        <v>0</v>
      </c>
      <c r="AO18">
        <v>12.43</v>
      </c>
      <c r="AP18">
        <v>0</v>
      </c>
      <c r="AQ18">
        <v>30.15</v>
      </c>
      <c r="AR18">
        <v>183.33</v>
      </c>
      <c r="AS18">
        <v>0</v>
      </c>
      <c r="AT18">
        <v>308.77</v>
      </c>
      <c r="AU18">
        <v>0</v>
      </c>
      <c r="AV18">
        <v>48.61</v>
      </c>
      <c r="AW18">
        <v>0</v>
      </c>
      <c r="AX18">
        <v>37.270000000000003</v>
      </c>
      <c r="AY18">
        <v>192.98</v>
      </c>
      <c r="AZ18">
        <v>48.24</v>
      </c>
      <c r="BA18">
        <v>0</v>
      </c>
      <c r="BB18">
        <v>0</v>
      </c>
      <c r="BC18">
        <v>0.48</v>
      </c>
      <c r="BD18">
        <v>1.93</v>
      </c>
      <c r="BE18">
        <v>1.93</v>
      </c>
      <c r="BF18">
        <v>90.46</v>
      </c>
      <c r="BG18">
        <v>96.49</v>
      </c>
      <c r="BH18">
        <v>24.12</v>
      </c>
      <c r="BI18">
        <v>24.12</v>
      </c>
      <c r="BJ18">
        <v>12.62</v>
      </c>
      <c r="BK18">
        <v>24.12</v>
      </c>
      <c r="BL18">
        <v>48.24</v>
      </c>
      <c r="BM18">
        <v>24.12</v>
      </c>
      <c r="BN18">
        <v>24.12</v>
      </c>
      <c r="BO18">
        <v>48.24</v>
      </c>
      <c r="BP18">
        <v>24.66</v>
      </c>
      <c r="BQ18">
        <v>24.12</v>
      </c>
      <c r="BR18">
        <v>24.12</v>
      </c>
      <c r="BS18">
        <v>0</v>
      </c>
      <c r="BT18">
        <v>0</v>
      </c>
      <c r="BU18">
        <v>0</v>
      </c>
      <c r="BV18">
        <v>48.24</v>
      </c>
      <c r="BW18">
        <v>38.6</v>
      </c>
      <c r="BX18">
        <v>0</v>
      </c>
    </row>
    <row r="19" spans="1:76">
      <c r="A19" t="s">
        <v>261</v>
      </c>
      <c r="G19" t="s">
        <v>61</v>
      </c>
      <c r="H19" s="73">
        <v>673.68000000000006</v>
      </c>
      <c r="I19" s="46">
        <v>483.91999999999996</v>
      </c>
      <c r="J19" s="46">
        <v>548.32000000000005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0.52</v>
      </c>
      <c r="X19">
        <v>0.88</v>
      </c>
      <c r="Y19">
        <v>0.35</v>
      </c>
      <c r="Z19">
        <v>72.37</v>
      </c>
      <c r="AA19">
        <v>0</v>
      </c>
      <c r="AB19">
        <v>0</v>
      </c>
      <c r="AC19">
        <v>13.51</v>
      </c>
      <c r="AD19">
        <v>8.68</v>
      </c>
      <c r="AE19">
        <v>0</v>
      </c>
      <c r="AF19">
        <v>0.48</v>
      </c>
      <c r="AG19">
        <v>66.760000000000005</v>
      </c>
      <c r="AH19">
        <v>0</v>
      </c>
      <c r="AI19">
        <v>111.25</v>
      </c>
      <c r="AJ19">
        <v>37.270000000000003</v>
      </c>
      <c r="AK19">
        <v>0.61</v>
      </c>
      <c r="AL19">
        <v>1.59</v>
      </c>
      <c r="AM19">
        <v>64.73</v>
      </c>
      <c r="AN19">
        <v>0</v>
      </c>
      <c r="AO19">
        <v>12.43</v>
      </c>
      <c r="AP19">
        <v>0</v>
      </c>
      <c r="AQ19">
        <v>30.15</v>
      </c>
      <c r="AR19">
        <v>183.33</v>
      </c>
      <c r="AS19">
        <v>0</v>
      </c>
      <c r="AT19">
        <v>308.77</v>
      </c>
      <c r="AU19">
        <v>0</v>
      </c>
      <c r="AV19">
        <v>48.61</v>
      </c>
      <c r="AW19">
        <v>0</v>
      </c>
      <c r="AX19">
        <v>37.270000000000003</v>
      </c>
      <c r="AY19">
        <v>192.98</v>
      </c>
      <c r="AZ19">
        <v>48.24</v>
      </c>
      <c r="BA19">
        <v>0</v>
      </c>
      <c r="BB19">
        <v>0</v>
      </c>
      <c r="BC19">
        <v>0.48</v>
      </c>
      <c r="BD19">
        <v>1.93</v>
      </c>
      <c r="BE19">
        <v>1.93</v>
      </c>
      <c r="BF19">
        <v>90.46</v>
      </c>
      <c r="BG19">
        <v>96.49</v>
      </c>
      <c r="BH19">
        <v>24.12</v>
      </c>
      <c r="BI19">
        <v>24.12</v>
      </c>
      <c r="BJ19">
        <v>12.52</v>
      </c>
      <c r="BK19">
        <v>24.12</v>
      </c>
      <c r="BL19">
        <v>48.24</v>
      </c>
      <c r="BM19">
        <v>24.12</v>
      </c>
      <c r="BN19">
        <v>24.12</v>
      </c>
      <c r="BO19">
        <v>48.24</v>
      </c>
      <c r="BP19">
        <v>24.66</v>
      </c>
      <c r="BQ19">
        <v>24.12</v>
      </c>
      <c r="BR19">
        <v>24.12</v>
      </c>
      <c r="BS19">
        <v>0</v>
      </c>
      <c r="BT19">
        <v>0</v>
      </c>
      <c r="BU19">
        <v>0</v>
      </c>
      <c r="BV19">
        <v>48.24</v>
      </c>
      <c r="BW19">
        <v>38.6</v>
      </c>
      <c r="BX19">
        <v>0</v>
      </c>
    </row>
    <row r="20" spans="1:76">
      <c r="A20" t="s">
        <v>262</v>
      </c>
      <c r="G20" t="s">
        <v>62</v>
      </c>
      <c r="H20" s="73">
        <v>673.68000000000006</v>
      </c>
      <c r="I20" s="46">
        <v>483.91999999999996</v>
      </c>
      <c r="J20" s="46">
        <v>548.32000000000005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0.52</v>
      </c>
      <c r="X20">
        <v>0.88</v>
      </c>
      <c r="Y20">
        <v>0.35</v>
      </c>
      <c r="Z20">
        <v>72.37</v>
      </c>
      <c r="AA20">
        <v>0</v>
      </c>
      <c r="AB20">
        <v>0</v>
      </c>
      <c r="AC20">
        <v>13.51</v>
      </c>
      <c r="AD20">
        <v>8.68</v>
      </c>
      <c r="AE20">
        <v>0</v>
      </c>
      <c r="AF20">
        <v>0.48</v>
      </c>
      <c r="AG20">
        <v>66.760000000000005</v>
      </c>
      <c r="AH20">
        <v>0</v>
      </c>
      <c r="AI20">
        <v>111.25</v>
      </c>
      <c r="AJ20">
        <v>37.270000000000003</v>
      </c>
      <c r="AK20">
        <v>0.61</v>
      </c>
      <c r="AL20">
        <v>1.59</v>
      </c>
      <c r="AM20">
        <v>64.73</v>
      </c>
      <c r="AN20">
        <v>0</v>
      </c>
      <c r="AO20">
        <v>12.43</v>
      </c>
      <c r="AP20">
        <v>0</v>
      </c>
      <c r="AQ20">
        <v>30.15</v>
      </c>
      <c r="AR20">
        <v>183.33</v>
      </c>
      <c r="AS20">
        <v>0</v>
      </c>
      <c r="AT20">
        <v>308.77</v>
      </c>
      <c r="AU20">
        <v>0</v>
      </c>
      <c r="AV20">
        <v>48.61</v>
      </c>
      <c r="AW20">
        <v>0</v>
      </c>
      <c r="AX20">
        <v>37.270000000000003</v>
      </c>
      <c r="AY20">
        <v>192.98</v>
      </c>
      <c r="AZ20">
        <v>48.24</v>
      </c>
      <c r="BA20">
        <v>0</v>
      </c>
      <c r="BB20">
        <v>0</v>
      </c>
      <c r="BC20">
        <v>0.48</v>
      </c>
      <c r="BD20">
        <v>1.93</v>
      </c>
      <c r="BE20">
        <v>1.93</v>
      </c>
      <c r="BF20">
        <v>90.46</v>
      </c>
      <c r="BG20">
        <v>96.49</v>
      </c>
      <c r="BH20">
        <v>24.12</v>
      </c>
      <c r="BI20">
        <v>24.12</v>
      </c>
      <c r="BJ20">
        <v>12.52</v>
      </c>
      <c r="BK20">
        <v>24.12</v>
      </c>
      <c r="BL20">
        <v>48.24</v>
      </c>
      <c r="BM20">
        <v>24.12</v>
      </c>
      <c r="BN20">
        <v>24.12</v>
      </c>
      <c r="BO20">
        <v>48.24</v>
      </c>
      <c r="BP20">
        <v>24.66</v>
      </c>
      <c r="BQ20">
        <v>24.12</v>
      </c>
      <c r="BR20">
        <v>24.12</v>
      </c>
      <c r="BS20">
        <v>0</v>
      </c>
      <c r="BT20">
        <v>0</v>
      </c>
      <c r="BU20">
        <v>0</v>
      </c>
      <c r="BV20">
        <v>48.24</v>
      </c>
      <c r="BW20">
        <v>38.6</v>
      </c>
      <c r="BX20">
        <v>0</v>
      </c>
    </row>
    <row r="21" spans="1:76">
      <c r="A21" t="s">
        <v>248</v>
      </c>
      <c r="G21" t="s">
        <v>63</v>
      </c>
      <c r="H21" s="73">
        <v>673.68000000000006</v>
      </c>
      <c r="I21" s="46">
        <v>483.91999999999996</v>
      </c>
      <c r="J21" s="46">
        <v>548.32000000000005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0.52</v>
      </c>
      <c r="X21">
        <v>0.88</v>
      </c>
      <c r="Y21">
        <v>0.35</v>
      </c>
      <c r="Z21">
        <v>72.37</v>
      </c>
      <c r="AA21">
        <v>0</v>
      </c>
      <c r="AB21">
        <v>0</v>
      </c>
      <c r="AC21">
        <v>13.51</v>
      </c>
      <c r="AD21">
        <v>8.68</v>
      </c>
      <c r="AE21">
        <v>0</v>
      </c>
      <c r="AF21">
        <v>0.48</v>
      </c>
      <c r="AG21">
        <v>66.760000000000005</v>
      </c>
      <c r="AH21">
        <v>0</v>
      </c>
      <c r="AI21">
        <v>111.25</v>
      </c>
      <c r="AJ21">
        <v>37.270000000000003</v>
      </c>
      <c r="AK21">
        <v>0.61</v>
      </c>
      <c r="AL21">
        <v>1.59</v>
      </c>
      <c r="AM21">
        <v>64.73</v>
      </c>
      <c r="AN21">
        <v>0</v>
      </c>
      <c r="AO21">
        <v>12.43</v>
      </c>
      <c r="AP21">
        <v>0</v>
      </c>
      <c r="AQ21">
        <v>30.15</v>
      </c>
      <c r="AR21">
        <v>183.33</v>
      </c>
      <c r="AS21">
        <v>0</v>
      </c>
      <c r="AT21">
        <v>308.77</v>
      </c>
      <c r="AU21">
        <v>0</v>
      </c>
      <c r="AV21">
        <v>48.61</v>
      </c>
      <c r="AW21">
        <v>0</v>
      </c>
      <c r="AX21">
        <v>37.270000000000003</v>
      </c>
      <c r="AY21">
        <v>192.98</v>
      </c>
      <c r="AZ21">
        <v>48.24</v>
      </c>
      <c r="BA21">
        <v>0</v>
      </c>
      <c r="BB21">
        <v>0</v>
      </c>
      <c r="BC21">
        <v>0.48</v>
      </c>
      <c r="BD21">
        <v>1.93</v>
      </c>
      <c r="BE21">
        <v>1.93</v>
      </c>
      <c r="BF21">
        <v>90.46</v>
      </c>
      <c r="BG21">
        <v>96.49</v>
      </c>
      <c r="BH21">
        <v>24.12</v>
      </c>
      <c r="BI21">
        <v>24.12</v>
      </c>
      <c r="BJ21">
        <v>12.52</v>
      </c>
      <c r="BK21">
        <v>24.12</v>
      </c>
      <c r="BL21">
        <v>48.24</v>
      </c>
      <c r="BM21">
        <v>24.12</v>
      </c>
      <c r="BN21">
        <v>24.12</v>
      </c>
      <c r="BO21">
        <v>48.24</v>
      </c>
      <c r="BP21">
        <v>24.66</v>
      </c>
      <c r="BQ21">
        <v>24.12</v>
      </c>
      <c r="BR21">
        <v>24.12</v>
      </c>
      <c r="BS21">
        <v>0</v>
      </c>
      <c r="BT21">
        <v>0</v>
      </c>
      <c r="BU21">
        <v>0</v>
      </c>
      <c r="BV21">
        <v>48.24</v>
      </c>
      <c r="BW21">
        <v>38.6</v>
      </c>
      <c r="BX21">
        <v>0</v>
      </c>
    </row>
    <row r="22" spans="1:76">
      <c r="A22" t="s">
        <v>249</v>
      </c>
      <c r="G22" t="s">
        <v>64</v>
      </c>
      <c r="H22" s="73">
        <v>673.68000000000006</v>
      </c>
      <c r="I22" s="46">
        <v>483.91999999999996</v>
      </c>
      <c r="J22" s="46">
        <v>548.32000000000005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0.52</v>
      </c>
      <c r="X22">
        <v>0.88</v>
      </c>
      <c r="Y22">
        <v>0.35</v>
      </c>
      <c r="Z22">
        <v>72.37</v>
      </c>
      <c r="AA22">
        <v>0</v>
      </c>
      <c r="AB22">
        <v>0</v>
      </c>
      <c r="AC22">
        <v>13.51</v>
      </c>
      <c r="AD22">
        <v>8.68</v>
      </c>
      <c r="AE22">
        <v>0</v>
      </c>
      <c r="AF22">
        <v>0.48</v>
      </c>
      <c r="AG22">
        <v>66.760000000000005</v>
      </c>
      <c r="AH22">
        <v>0</v>
      </c>
      <c r="AI22">
        <v>111.25</v>
      </c>
      <c r="AJ22">
        <v>37.270000000000003</v>
      </c>
      <c r="AK22">
        <v>0.61</v>
      </c>
      <c r="AL22">
        <v>1.59</v>
      </c>
      <c r="AM22">
        <v>64.73</v>
      </c>
      <c r="AN22">
        <v>0</v>
      </c>
      <c r="AO22">
        <v>12.43</v>
      </c>
      <c r="AP22">
        <v>0</v>
      </c>
      <c r="AQ22">
        <v>30.15</v>
      </c>
      <c r="AR22">
        <v>183.33</v>
      </c>
      <c r="AS22">
        <v>0</v>
      </c>
      <c r="AT22">
        <v>308.77</v>
      </c>
      <c r="AU22">
        <v>0</v>
      </c>
      <c r="AV22">
        <v>48.61</v>
      </c>
      <c r="AW22">
        <v>0</v>
      </c>
      <c r="AX22">
        <v>37.270000000000003</v>
      </c>
      <c r="AY22">
        <v>192.98</v>
      </c>
      <c r="AZ22">
        <v>48.24</v>
      </c>
      <c r="BA22">
        <v>0</v>
      </c>
      <c r="BB22">
        <v>0</v>
      </c>
      <c r="BC22">
        <v>0.48</v>
      </c>
      <c r="BD22">
        <v>1.93</v>
      </c>
      <c r="BE22">
        <v>1.93</v>
      </c>
      <c r="BF22">
        <v>90.46</v>
      </c>
      <c r="BG22">
        <v>96.49</v>
      </c>
      <c r="BH22">
        <v>24.12</v>
      </c>
      <c r="BI22">
        <v>24.12</v>
      </c>
      <c r="BJ22">
        <v>12.52</v>
      </c>
      <c r="BK22">
        <v>24.12</v>
      </c>
      <c r="BL22">
        <v>48.24</v>
      </c>
      <c r="BM22">
        <v>24.12</v>
      </c>
      <c r="BN22">
        <v>24.12</v>
      </c>
      <c r="BO22">
        <v>48.24</v>
      </c>
      <c r="BP22">
        <v>24.66</v>
      </c>
      <c r="BQ22">
        <v>24.12</v>
      </c>
      <c r="BR22">
        <v>24.12</v>
      </c>
      <c r="BS22">
        <v>0</v>
      </c>
      <c r="BT22">
        <v>0</v>
      </c>
      <c r="BU22">
        <v>0</v>
      </c>
      <c r="BV22">
        <v>48.24</v>
      </c>
      <c r="BW22">
        <v>38.6</v>
      </c>
      <c r="BX22">
        <v>0</v>
      </c>
    </row>
    <row r="23" spans="1:76">
      <c r="A23" t="s">
        <v>250</v>
      </c>
      <c r="G23" t="s">
        <v>65</v>
      </c>
      <c r="H23" s="73">
        <v>673.73</v>
      </c>
      <c r="I23" s="46">
        <v>248.48000000000002</v>
      </c>
      <c r="J23" s="46">
        <v>572.2600000000001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0.52</v>
      </c>
      <c r="X23">
        <v>0.88</v>
      </c>
      <c r="Y23">
        <v>0.35</v>
      </c>
      <c r="Z23">
        <v>72.37</v>
      </c>
      <c r="AA23">
        <v>0</v>
      </c>
      <c r="AB23">
        <v>0</v>
      </c>
      <c r="AC23">
        <v>13.51</v>
      </c>
      <c r="AD23">
        <v>8.68</v>
      </c>
      <c r="AE23">
        <v>0</v>
      </c>
      <c r="AF23">
        <v>0.48</v>
      </c>
      <c r="AG23">
        <v>66.760000000000005</v>
      </c>
      <c r="AH23">
        <v>0</v>
      </c>
      <c r="AI23">
        <v>111.25</v>
      </c>
      <c r="AJ23">
        <v>37.270000000000003</v>
      </c>
      <c r="AK23">
        <v>0.61</v>
      </c>
      <c r="AL23">
        <v>1.59</v>
      </c>
      <c r="AM23">
        <v>64.73</v>
      </c>
      <c r="AN23">
        <v>24.12</v>
      </c>
      <c r="AO23">
        <v>12.43</v>
      </c>
      <c r="AP23">
        <v>0</v>
      </c>
      <c r="AQ23">
        <v>30.15</v>
      </c>
      <c r="AR23">
        <v>183.33</v>
      </c>
      <c r="AS23">
        <v>0</v>
      </c>
      <c r="AT23">
        <v>73.33</v>
      </c>
      <c r="AU23">
        <v>0</v>
      </c>
      <c r="AV23">
        <v>48.61</v>
      </c>
      <c r="AW23">
        <v>0</v>
      </c>
      <c r="AX23">
        <v>37.270000000000003</v>
      </c>
      <c r="AY23">
        <v>192.98</v>
      </c>
      <c r="AZ23">
        <v>48.24</v>
      </c>
      <c r="BA23">
        <v>0</v>
      </c>
      <c r="BB23">
        <v>0</v>
      </c>
      <c r="BC23">
        <v>0.53</v>
      </c>
      <c r="BD23">
        <v>1.93</v>
      </c>
      <c r="BE23">
        <v>1.93</v>
      </c>
      <c r="BF23">
        <v>90.46</v>
      </c>
      <c r="BG23">
        <v>96.49</v>
      </c>
      <c r="BH23">
        <v>24.12</v>
      </c>
      <c r="BI23">
        <v>24.12</v>
      </c>
      <c r="BJ23">
        <v>12.34</v>
      </c>
      <c r="BK23">
        <v>24.12</v>
      </c>
      <c r="BL23">
        <v>48.24</v>
      </c>
      <c r="BM23">
        <v>24.12</v>
      </c>
      <c r="BN23">
        <v>24.12</v>
      </c>
      <c r="BO23">
        <v>48.24</v>
      </c>
      <c r="BP23">
        <v>24.66</v>
      </c>
      <c r="BQ23">
        <v>24.12</v>
      </c>
      <c r="BR23">
        <v>24.12</v>
      </c>
      <c r="BS23">
        <v>0</v>
      </c>
      <c r="BT23">
        <v>0</v>
      </c>
      <c r="BU23">
        <v>0</v>
      </c>
      <c r="BV23">
        <v>48.24</v>
      </c>
      <c r="BW23">
        <v>38.6</v>
      </c>
      <c r="BX23">
        <v>0</v>
      </c>
    </row>
    <row r="24" spans="1:76">
      <c r="A24" t="s">
        <v>251</v>
      </c>
      <c r="G24" t="s">
        <v>66</v>
      </c>
      <c r="H24" s="73">
        <v>673.73</v>
      </c>
      <c r="I24" s="46">
        <v>248.48000000000002</v>
      </c>
      <c r="J24" s="46">
        <v>572.2600000000001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0.52</v>
      </c>
      <c r="X24">
        <v>0.88</v>
      </c>
      <c r="Y24">
        <v>0.35</v>
      </c>
      <c r="Z24">
        <v>72.37</v>
      </c>
      <c r="AA24">
        <v>0</v>
      </c>
      <c r="AB24">
        <v>0</v>
      </c>
      <c r="AC24">
        <v>13.51</v>
      </c>
      <c r="AD24">
        <v>8.68</v>
      </c>
      <c r="AE24">
        <v>0</v>
      </c>
      <c r="AF24">
        <v>0.48</v>
      </c>
      <c r="AG24">
        <v>66.760000000000005</v>
      </c>
      <c r="AH24">
        <v>0</v>
      </c>
      <c r="AI24">
        <v>111.25</v>
      </c>
      <c r="AJ24">
        <v>37.270000000000003</v>
      </c>
      <c r="AK24">
        <v>0.61</v>
      </c>
      <c r="AL24">
        <v>1.59</v>
      </c>
      <c r="AM24">
        <v>64.73</v>
      </c>
      <c r="AN24">
        <v>24.12</v>
      </c>
      <c r="AO24">
        <v>12.43</v>
      </c>
      <c r="AP24">
        <v>0</v>
      </c>
      <c r="AQ24">
        <v>30.15</v>
      </c>
      <c r="AR24">
        <v>183.33</v>
      </c>
      <c r="AS24">
        <v>0</v>
      </c>
      <c r="AT24">
        <v>73.33</v>
      </c>
      <c r="AU24">
        <v>0</v>
      </c>
      <c r="AV24">
        <v>48.61</v>
      </c>
      <c r="AW24">
        <v>0</v>
      </c>
      <c r="AX24">
        <v>37.270000000000003</v>
      </c>
      <c r="AY24">
        <v>192.98</v>
      </c>
      <c r="AZ24">
        <v>48.24</v>
      </c>
      <c r="BA24">
        <v>0</v>
      </c>
      <c r="BB24">
        <v>0</v>
      </c>
      <c r="BC24">
        <v>0.53</v>
      </c>
      <c r="BD24">
        <v>1.93</v>
      </c>
      <c r="BE24">
        <v>1.93</v>
      </c>
      <c r="BF24">
        <v>90.46</v>
      </c>
      <c r="BG24">
        <v>96.49</v>
      </c>
      <c r="BH24">
        <v>24.12</v>
      </c>
      <c r="BI24">
        <v>24.12</v>
      </c>
      <c r="BJ24">
        <v>12.34</v>
      </c>
      <c r="BK24">
        <v>24.12</v>
      </c>
      <c r="BL24">
        <v>48.24</v>
      </c>
      <c r="BM24">
        <v>24.12</v>
      </c>
      <c r="BN24">
        <v>24.12</v>
      </c>
      <c r="BO24">
        <v>48.24</v>
      </c>
      <c r="BP24">
        <v>24.66</v>
      </c>
      <c r="BQ24">
        <v>24.12</v>
      </c>
      <c r="BR24">
        <v>24.12</v>
      </c>
      <c r="BS24">
        <v>0</v>
      </c>
      <c r="BT24">
        <v>0</v>
      </c>
      <c r="BU24">
        <v>0</v>
      </c>
      <c r="BV24">
        <v>48.24</v>
      </c>
      <c r="BW24">
        <v>38.6</v>
      </c>
      <c r="BX24">
        <v>0</v>
      </c>
    </row>
    <row r="25" spans="1:76">
      <c r="A25" t="s">
        <v>252</v>
      </c>
      <c r="G25" t="s">
        <v>67</v>
      </c>
      <c r="H25" s="73">
        <v>673.73</v>
      </c>
      <c r="I25" s="46">
        <v>248.48000000000002</v>
      </c>
      <c r="J25" s="46">
        <v>572.2600000000001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0.52</v>
      </c>
      <c r="X25">
        <v>0.88</v>
      </c>
      <c r="Y25">
        <v>0.35</v>
      </c>
      <c r="Z25">
        <v>72.37</v>
      </c>
      <c r="AA25">
        <v>0</v>
      </c>
      <c r="AB25">
        <v>0</v>
      </c>
      <c r="AC25">
        <v>13.51</v>
      </c>
      <c r="AD25">
        <v>8.68</v>
      </c>
      <c r="AE25">
        <v>0</v>
      </c>
      <c r="AF25">
        <v>0.48</v>
      </c>
      <c r="AG25">
        <v>66.760000000000005</v>
      </c>
      <c r="AH25">
        <v>0</v>
      </c>
      <c r="AI25">
        <v>111.25</v>
      </c>
      <c r="AJ25">
        <v>37.270000000000003</v>
      </c>
      <c r="AK25">
        <v>0.61</v>
      </c>
      <c r="AL25">
        <v>1.59</v>
      </c>
      <c r="AM25">
        <v>64.73</v>
      </c>
      <c r="AN25">
        <v>24.12</v>
      </c>
      <c r="AO25">
        <v>12.43</v>
      </c>
      <c r="AP25">
        <v>0</v>
      </c>
      <c r="AQ25">
        <v>30.15</v>
      </c>
      <c r="AR25">
        <v>183.33</v>
      </c>
      <c r="AS25">
        <v>0</v>
      </c>
      <c r="AT25">
        <v>73.33</v>
      </c>
      <c r="AU25">
        <v>0</v>
      </c>
      <c r="AV25">
        <v>48.61</v>
      </c>
      <c r="AW25">
        <v>0</v>
      </c>
      <c r="AX25">
        <v>37.270000000000003</v>
      </c>
      <c r="AY25">
        <v>192.98</v>
      </c>
      <c r="AZ25">
        <v>48.24</v>
      </c>
      <c r="BA25">
        <v>0</v>
      </c>
      <c r="BB25">
        <v>0</v>
      </c>
      <c r="BC25">
        <v>0.53</v>
      </c>
      <c r="BD25">
        <v>1.93</v>
      </c>
      <c r="BE25">
        <v>1.93</v>
      </c>
      <c r="BF25">
        <v>90.46</v>
      </c>
      <c r="BG25">
        <v>96.49</v>
      </c>
      <c r="BH25">
        <v>24.12</v>
      </c>
      <c r="BI25">
        <v>24.12</v>
      </c>
      <c r="BJ25">
        <v>12.34</v>
      </c>
      <c r="BK25">
        <v>24.12</v>
      </c>
      <c r="BL25">
        <v>48.24</v>
      </c>
      <c r="BM25">
        <v>24.12</v>
      </c>
      <c r="BN25">
        <v>24.12</v>
      </c>
      <c r="BO25">
        <v>48.24</v>
      </c>
      <c r="BP25">
        <v>24.66</v>
      </c>
      <c r="BQ25">
        <v>24.12</v>
      </c>
      <c r="BR25">
        <v>24.12</v>
      </c>
      <c r="BS25">
        <v>0</v>
      </c>
      <c r="BT25">
        <v>0</v>
      </c>
      <c r="BU25">
        <v>0</v>
      </c>
      <c r="BV25">
        <v>48.24</v>
      </c>
      <c r="BW25">
        <v>38.6</v>
      </c>
      <c r="BX25">
        <v>0</v>
      </c>
    </row>
    <row r="26" spans="1:76">
      <c r="A26" t="s">
        <v>253</v>
      </c>
      <c r="G26" t="s">
        <v>68</v>
      </c>
      <c r="H26" s="73">
        <v>673.73</v>
      </c>
      <c r="I26" s="46">
        <v>248.48000000000002</v>
      </c>
      <c r="J26" s="46">
        <v>572.2600000000001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0.52</v>
      </c>
      <c r="X26">
        <v>0.88</v>
      </c>
      <c r="Y26">
        <v>0.35</v>
      </c>
      <c r="Z26">
        <v>72.37</v>
      </c>
      <c r="AA26">
        <v>0</v>
      </c>
      <c r="AB26">
        <v>0</v>
      </c>
      <c r="AC26">
        <v>13.51</v>
      </c>
      <c r="AD26">
        <v>8.68</v>
      </c>
      <c r="AE26">
        <v>0</v>
      </c>
      <c r="AF26">
        <v>0.48</v>
      </c>
      <c r="AG26">
        <v>66.760000000000005</v>
      </c>
      <c r="AH26">
        <v>0</v>
      </c>
      <c r="AI26">
        <v>111.25</v>
      </c>
      <c r="AJ26">
        <v>37.270000000000003</v>
      </c>
      <c r="AK26">
        <v>0.61</v>
      </c>
      <c r="AL26">
        <v>1.59</v>
      </c>
      <c r="AM26">
        <v>64.73</v>
      </c>
      <c r="AN26">
        <v>24.12</v>
      </c>
      <c r="AO26">
        <v>12.43</v>
      </c>
      <c r="AP26">
        <v>0</v>
      </c>
      <c r="AQ26">
        <v>30.15</v>
      </c>
      <c r="AR26">
        <v>183.33</v>
      </c>
      <c r="AS26">
        <v>0</v>
      </c>
      <c r="AT26">
        <v>73.33</v>
      </c>
      <c r="AU26">
        <v>0</v>
      </c>
      <c r="AV26">
        <v>48.61</v>
      </c>
      <c r="AW26">
        <v>0</v>
      </c>
      <c r="AX26">
        <v>37.270000000000003</v>
      </c>
      <c r="AY26">
        <v>192.98</v>
      </c>
      <c r="AZ26">
        <v>48.24</v>
      </c>
      <c r="BA26">
        <v>0</v>
      </c>
      <c r="BB26">
        <v>0</v>
      </c>
      <c r="BC26">
        <v>0.53</v>
      </c>
      <c r="BD26">
        <v>1.93</v>
      </c>
      <c r="BE26">
        <v>1.93</v>
      </c>
      <c r="BF26">
        <v>90.46</v>
      </c>
      <c r="BG26">
        <v>96.49</v>
      </c>
      <c r="BH26">
        <v>24.12</v>
      </c>
      <c r="BI26">
        <v>24.12</v>
      </c>
      <c r="BJ26">
        <v>12.34</v>
      </c>
      <c r="BK26">
        <v>24.12</v>
      </c>
      <c r="BL26">
        <v>48.24</v>
      </c>
      <c r="BM26">
        <v>24.12</v>
      </c>
      <c r="BN26">
        <v>24.12</v>
      </c>
      <c r="BO26">
        <v>48.24</v>
      </c>
      <c r="BP26">
        <v>24.66</v>
      </c>
      <c r="BQ26">
        <v>24.12</v>
      </c>
      <c r="BR26">
        <v>24.12</v>
      </c>
      <c r="BS26">
        <v>0</v>
      </c>
      <c r="BT26">
        <v>0</v>
      </c>
      <c r="BU26">
        <v>0</v>
      </c>
      <c r="BV26">
        <v>48.24</v>
      </c>
      <c r="BW26">
        <v>38.6</v>
      </c>
      <c r="BX26">
        <v>0</v>
      </c>
    </row>
    <row r="27" spans="1:76">
      <c r="A27" t="s">
        <v>254</v>
      </c>
      <c r="G27" t="s">
        <v>69</v>
      </c>
      <c r="H27" s="73">
        <v>583.27</v>
      </c>
      <c r="I27" s="46">
        <v>204.82</v>
      </c>
      <c r="J27" s="46">
        <v>572.17000000000007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0.52</v>
      </c>
      <c r="X27">
        <v>0.88</v>
      </c>
      <c r="Y27">
        <v>0.35</v>
      </c>
      <c r="Z27">
        <v>72.37</v>
      </c>
      <c r="AA27">
        <v>0</v>
      </c>
      <c r="AB27">
        <v>0</v>
      </c>
      <c r="AC27">
        <v>0</v>
      </c>
      <c r="AD27">
        <v>8.68</v>
      </c>
      <c r="AE27">
        <v>0</v>
      </c>
      <c r="AF27">
        <v>0.48</v>
      </c>
      <c r="AG27">
        <v>66.760000000000005</v>
      </c>
      <c r="AH27">
        <v>0</v>
      </c>
      <c r="AI27">
        <v>111.25</v>
      </c>
      <c r="AJ27">
        <v>37.270000000000003</v>
      </c>
      <c r="AK27">
        <v>0.61</v>
      </c>
      <c r="AL27">
        <v>1.59</v>
      </c>
      <c r="AM27">
        <v>64.73</v>
      </c>
      <c r="AN27">
        <v>24.12</v>
      </c>
      <c r="AO27">
        <v>12.43</v>
      </c>
      <c r="AP27">
        <v>0</v>
      </c>
      <c r="AQ27">
        <v>0</v>
      </c>
      <c r="AR27">
        <v>183.33</v>
      </c>
      <c r="AS27">
        <v>0</v>
      </c>
      <c r="AT27">
        <v>73.33</v>
      </c>
      <c r="AU27">
        <v>0</v>
      </c>
      <c r="AV27">
        <v>48.61</v>
      </c>
      <c r="AW27">
        <v>0</v>
      </c>
      <c r="AX27">
        <v>37.270000000000003</v>
      </c>
      <c r="AY27">
        <v>192.98</v>
      </c>
      <c r="AZ27">
        <v>48.24</v>
      </c>
      <c r="BA27">
        <v>0</v>
      </c>
      <c r="BB27">
        <v>0</v>
      </c>
      <c r="BC27">
        <v>0.53</v>
      </c>
      <c r="BD27">
        <v>1.93</v>
      </c>
      <c r="BE27">
        <v>1.93</v>
      </c>
      <c r="BF27">
        <v>0</v>
      </c>
      <c r="BG27">
        <v>96.49</v>
      </c>
      <c r="BH27">
        <v>24.12</v>
      </c>
      <c r="BI27">
        <v>24.12</v>
      </c>
      <c r="BJ27">
        <v>12.25</v>
      </c>
      <c r="BK27">
        <v>24.12</v>
      </c>
      <c r="BL27">
        <v>48.24</v>
      </c>
      <c r="BM27">
        <v>24.12</v>
      </c>
      <c r="BN27">
        <v>24.12</v>
      </c>
      <c r="BO27">
        <v>48.24</v>
      </c>
      <c r="BP27">
        <v>24.66</v>
      </c>
      <c r="BQ27">
        <v>24.12</v>
      </c>
      <c r="BR27">
        <v>24.12</v>
      </c>
      <c r="BS27">
        <v>0</v>
      </c>
      <c r="BT27">
        <v>0</v>
      </c>
      <c r="BU27">
        <v>0</v>
      </c>
      <c r="BV27">
        <v>48.24</v>
      </c>
      <c r="BW27">
        <v>38.6</v>
      </c>
      <c r="BX27">
        <v>0</v>
      </c>
    </row>
    <row r="28" spans="1:76">
      <c r="A28" t="s">
        <v>255</v>
      </c>
      <c r="G28" t="s">
        <v>70</v>
      </c>
      <c r="H28" s="73">
        <v>583.27</v>
      </c>
      <c r="I28" s="46">
        <v>204.82</v>
      </c>
      <c r="J28" s="46">
        <v>572.17000000000007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0.52</v>
      </c>
      <c r="X28">
        <v>0.88</v>
      </c>
      <c r="Y28">
        <v>0.35</v>
      </c>
      <c r="Z28">
        <v>72.37</v>
      </c>
      <c r="AA28">
        <v>0</v>
      </c>
      <c r="AB28">
        <v>0</v>
      </c>
      <c r="AC28">
        <v>0</v>
      </c>
      <c r="AD28">
        <v>8.68</v>
      </c>
      <c r="AE28">
        <v>0</v>
      </c>
      <c r="AF28">
        <v>0.48</v>
      </c>
      <c r="AG28">
        <v>66.760000000000005</v>
      </c>
      <c r="AH28">
        <v>0</v>
      </c>
      <c r="AI28">
        <v>111.25</v>
      </c>
      <c r="AJ28">
        <v>37.270000000000003</v>
      </c>
      <c r="AK28">
        <v>0.61</v>
      </c>
      <c r="AL28">
        <v>1.59</v>
      </c>
      <c r="AM28">
        <v>64.73</v>
      </c>
      <c r="AN28">
        <v>24.12</v>
      </c>
      <c r="AO28">
        <v>12.43</v>
      </c>
      <c r="AP28">
        <v>0</v>
      </c>
      <c r="AQ28">
        <v>0</v>
      </c>
      <c r="AR28">
        <v>183.33</v>
      </c>
      <c r="AS28">
        <v>0</v>
      </c>
      <c r="AT28">
        <v>73.33</v>
      </c>
      <c r="AU28">
        <v>0</v>
      </c>
      <c r="AV28">
        <v>48.61</v>
      </c>
      <c r="AW28">
        <v>0</v>
      </c>
      <c r="AX28">
        <v>37.270000000000003</v>
      </c>
      <c r="AY28">
        <v>192.98</v>
      </c>
      <c r="AZ28">
        <v>48.24</v>
      </c>
      <c r="BA28">
        <v>0</v>
      </c>
      <c r="BB28">
        <v>0</v>
      </c>
      <c r="BC28">
        <v>0.53</v>
      </c>
      <c r="BD28">
        <v>1.93</v>
      </c>
      <c r="BE28">
        <v>1.93</v>
      </c>
      <c r="BF28">
        <v>0</v>
      </c>
      <c r="BG28">
        <v>96.49</v>
      </c>
      <c r="BH28">
        <v>24.12</v>
      </c>
      <c r="BI28">
        <v>24.12</v>
      </c>
      <c r="BJ28">
        <v>12.25</v>
      </c>
      <c r="BK28">
        <v>24.12</v>
      </c>
      <c r="BL28">
        <v>48.24</v>
      </c>
      <c r="BM28">
        <v>24.12</v>
      </c>
      <c r="BN28">
        <v>24.12</v>
      </c>
      <c r="BO28">
        <v>48.24</v>
      </c>
      <c r="BP28">
        <v>24.66</v>
      </c>
      <c r="BQ28">
        <v>24.12</v>
      </c>
      <c r="BR28">
        <v>24.12</v>
      </c>
      <c r="BS28">
        <v>0</v>
      </c>
      <c r="BT28">
        <v>0</v>
      </c>
      <c r="BU28">
        <v>0</v>
      </c>
      <c r="BV28">
        <v>48.24</v>
      </c>
      <c r="BW28">
        <v>38.6</v>
      </c>
      <c r="BX28">
        <v>0</v>
      </c>
    </row>
    <row r="29" spans="1:76">
      <c r="A29" t="s">
        <v>263</v>
      </c>
      <c r="G29" t="s">
        <v>71</v>
      </c>
      <c r="H29" s="73">
        <v>583.27</v>
      </c>
      <c r="I29" s="46">
        <v>204.82</v>
      </c>
      <c r="J29" s="46">
        <v>572.17000000000007</v>
      </c>
      <c r="K29" s="46">
        <v>111.63</v>
      </c>
      <c r="L29" s="46">
        <v>4.43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0.52</v>
      </c>
      <c r="X29">
        <v>0.88</v>
      </c>
      <c r="Y29">
        <v>0.35</v>
      </c>
      <c r="Z29">
        <v>72.37</v>
      </c>
      <c r="AA29">
        <v>0</v>
      </c>
      <c r="AB29">
        <v>0</v>
      </c>
      <c r="AC29">
        <v>0</v>
      </c>
      <c r="AD29">
        <v>8.68</v>
      </c>
      <c r="AE29">
        <v>0</v>
      </c>
      <c r="AF29">
        <v>0.48</v>
      </c>
      <c r="AG29">
        <v>66.760000000000005</v>
      </c>
      <c r="AH29">
        <v>0</v>
      </c>
      <c r="AI29">
        <v>111.25</v>
      </c>
      <c r="AJ29">
        <v>37.270000000000003</v>
      </c>
      <c r="AK29">
        <v>0.61</v>
      </c>
      <c r="AL29">
        <v>1.59</v>
      </c>
      <c r="AM29">
        <v>64.73</v>
      </c>
      <c r="AN29">
        <v>24.12</v>
      </c>
      <c r="AO29">
        <v>12.43</v>
      </c>
      <c r="AP29">
        <v>0</v>
      </c>
      <c r="AQ29">
        <v>0</v>
      </c>
      <c r="AR29">
        <v>183.33</v>
      </c>
      <c r="AS29">
        <v>0.56999999999999995</v>
      </c>
      <c r="AT29">
        <v>73.33</v>
      </c>
      <c r="AU29">
        <v>0</v>
      </c>
      <c r="AV29">
        <v>48.61</v>
      </c>
      <c r="AW29">
        <v>0</v>
      </c>
      <c r="AX29">
        <v>37.270000000000003</v>
      </c>
      <c r="AY29">
        <v>192.98</v>
      </c>
      <c r="AZ29">
        <v>48.24</v>
      </c>
      <c r="BA29">
        <v>0</v>
      </c>
      <c r="BB29">
        <v>0</v>
      </c>
      <c r="BC29">
        <v>0.53</v>
      </c>
      <c r="BD29">
        <v>1.93</v>
      </c>
      <c r="BE29">
        <v>1.93</v>
      </c>
      <c r="BF29">
        <v>0</v>
      </c>
      <c r="BG29">
        <v>96.49</v>
      </c>
      <c r="BH29">
        <v>24.12</v>
      </c>
      <c r="BI29">
        <v>24.12</v>
      </c>
      <c r="BJ29">
        <v>12.25</v>
      </c>
      <c r="BK29">
        <v>24.12</v>
      </c>
      <c r="BL29">
        <v>48.24</v>
      </c>
      <c r="BM29">
        <v>24.12</v>
      </c>
      <c r="BN29">
        <v>24.12</v>
      </c>
      <c r="BO29">
        <v>48.24</v>
      </c>
      <c r="BP29">
        <v>24.66</v>
      </c>
      <c r="BQ29">
        <v>24.12</v>
      </c>
      <c r="BR29">
        <v>24.12</v>
      </c>
      <c r="BS29">
        <v>0</v>
      </c>
      <c r="BT29">
        <v>0</v>
      </c>
      <c r="BU29">
        <v>0</v>
      </c>
      <c r="BV29">
        <v>48.24</v>
      </c>
      <c r="BW29">
        <v>38.6</v>
      </c>
      <c r="BX29">
        <v>0</v>
      </c>
    </row>
    <row r="30" spans="1:76">
      <c r="A30" t="s">
        <v>264</v>
      </c>
      <c r="G30" t="s">
        <v>72</v>
      </c>
      <c r="H30" s="73">
        <v>583.27</v>
      </c>
      <c r="I30" s="46">
        <v>204.82</v>
      </c>
      <c r="J30" s="46">
        <v>572.17000000000007</v>
      </c>
      <c r="K30" s="46">
        <v>111.63</v>
      </c>
      <c r="L30" s="46">
        <v>4.8899999999999997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0.52</v>
      </c>
      <c r="X30">
        <v>0.88</v>
      </c>
      <c r="Y30">
        <v>0.35</v>
      </c>
      <c r="Z30">
        <v>72.37</v>
      </c>
      <c r="AA30">
        <v>0</v>
      </c>
      <c r="AB30">
        <v>0</v>
      </c>
      <c r="AC30">
        <v>0</v>
      </c>
      <c r="AD30">
        <v>8.68</v>
      </c>
      <c r="AE30">
        <v>0</v>
      </c>
      <c r="AF30">
        <v>0.48</v>
      </c>
      <c r="AG30">
        <v>66.760000000000005</v>
      </c>
      <c r="AH30">
        <v>0</v>
      </c>
      <c r="AI30">
        <v>111.25</v>
      </c>
      <c r="AJ30">
        <v>37.270000000000003</v>
      </c>
      <c r="AK30">
        <v>0.61</v>
      </c>
      <c r="AL30">
        <v>1.59</v>
      </c>
      <c r="AM30">
        <v>64.73</v>
      </c>
      <c r="AN30">
        <v>24.12</v>
      </c>
      <c r="AO30">
        <v>12.43</v>
      </c>
      <c r="AP30">
        <v>0</v>
      </c>
      <c r="AQ30">
        <v>0</v>
      </c>
      <c r="AR30">
        <v>183.33</v>
      </c>
      <c r="AS30">
        <v>1.03</v>
      </c>
      <c r="AT30">
        <v>73.33</v>
      </c>
      <c r="AU30">
        <v>0</v>
      </c>
      <c r="AV30">
        <v>48.61</v>
      </c>
      <c r="AW30">
        <v>0</v>
      </c>
      <c r="AX30">
        <v>37.270000000000003</v>
      </c>
      <c r="AY30">
        <v>192.98</v>
      </c>
      <c r="AZ30">
        <v>48.24</v>
      </c>
      <c r="BA30">
        <v>0</v>
      </c>
      <c r="BB30">
        <v>0</v>
      </c>
      <c r="BC30">
        <v>0.53</v>
      </c>
      <c r="BD30">
        <v>1.93</v>
      </c>
      <c r="BE30">
        <v>1.93</v>
      </c>
      <c r="BF30">
        <v>0</v>
      </c>
      <c r="BG30">
        <v>96.49</v>
      </c>
      <c r="BH30">
        <v>24.12</v>
      </c>
      <c r="BI30">
        <v>24.12</v>
      </c>
      <c r="BJ30">
        <v>12.25</v>
      </c>
      <c r="BK30">
        <v>24.12</v>
      </c>
      <c r="BL30">
        <v>48.24</v>
      </c>
      <c r="BM30">
        <v>24.12</v>
      </c>
      <c r="BN30">
        <v>24.12</v>
      </c>
      <c r="BO30">
        <v>48.24</v>
      </c>
      <c r="BP30">
        <v>24.66</v>
      </c>
      <c r="BQ30">
        <v>24.12</v>
      </c>
      <c r="BR30">
        <v>24.12</v>
      </c>
      <c r="BS30">
        <v>0</v>
      </c>
      <c r="BT30">
        <v>0</v>
      </c>
      <c r="BU30">
        <v>0</v>
      </c>
      <c r="BV30">
        <v>48.24</v>
      </c>
      <c r="BW30">
        <v>38.6</v>
      </c>
      <c r="BX30">
        <v>0</v>
      </c>
    </row>
    <row r="31" spans="1:76">
      <c r="A31" t="s">
        <v>274</v>
      </c>
      <c r="G31" t="s">
        <v>73</v>
      </c>
      <c r="H31" s="73">
        <v>583.42000000000007</v>
      </c>
      <c r="I31" s="46">
        <v>204.82</v>
      </c>
      <c r="J31" s="46">
        <v>572.08000000000004</v>
      </c>
      <c r="K31" s="46">
        <v>111.63</v>
      </c>
      <c r="L31" s="46">
        <v>5.09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0.52</v>
      </c>
      <c r="X31">
        <v>0.88</v>
      </c>
      <c r="Y31">
        <v>0.35</v>
      </c>
      <c r="Z31">
        <v>72.37</v>
      </c>
      <c r="AA31">
        <v>0</v>
      </c>
      <c r="AB31">
        <v>0</v>
      </c>
      <c r="AC31">
        <v>0</v>
      </c>
      <c r="AD31">
        <v>8.68</v>
      </c>
      <c r="AE31">
        <v>0</v>
      </c>
      <c r="AF31">
        <v>0.48</v>
      </c>
      <c r="AG31">
        <v>66.760000000000005</v>
      </c>
      <c r="AH31">
        <v>0</v>
      </c>
      <c r="AI31">
        <v>111.25</v>
      </c>
      <c r="AJ31">
        <v>37.270000000000003</v>
      </c>
      <c r="AK31">
        <v>0.61</v>
      </c>
      <c r="AL31">
        <v>1.59</v>
      </c>
      <c r="AM31">
        <v>64.73</v>
      </c>
      <c r="AN31">
        <v>24.12</v>
      </c>
      <c r="AO31">
        <v>12.43</v>
      </c>
      <c r="AP31">
        <v>0</v>
      </c>
      <c r="AQ31">
        <v>0</v>
      </c>
      <c r="AR31">
        <v>183.33</v>
      </c>
      <c r="AS31">
        <v>1.23</v>
      </c>
      <c r="AT31">
        <v>73.33</v>
      </c>
      <c r="AU31">
        <v>0</v>
      </c>
      <c r="AV31">
        <v>48.61</v>
      </c>
      <c r="AW31">
        <v>0</v>
      </c>
      <c r="AX31">
        <v>37.270000000000003</v>
      </c>
      <c r="AY31">
        <v>192.98</v>
      </c>
      <c r="AZ31">
        <v>48.24</v>
      </c>
      <c r="BA31">
        <v>0</v>
      </c>
      <c r="BB31">
        <v>0</v>
      </c>
      <c r="BC31">
        <v>0.68</v>
      </c>
      <c r="BD31">
        <v>1.93</v>
      </c>
      <c r="BE31">
        <v>1.93</v>
      </c>
      <c r="BF31">
        <v>0</v>
      </c>
      <c r="BG31">
        <v>96.49</v>
      </c>
      <c r="BH31">
        <v>24.12</v>
      </c>
      <c r="BI31">
        <v>24.12</v>
      </c>
      <c r="BJ31">
        <v>12.16</v>
      </c>
      <c r="BK31">
        <v>24.12</v>
      </c>
      <c r="BL31">
        <v>48.24</v>
      </c>
      <c r="BM31">
        <v>24.12</v>
      </c>
      <c r="BN31">
        <v>24.12</v>
      </c>
      <c r="BO31">
        <v>48.24</v>
      </c>
      <c r="BP31">
        <v>24.66</v>
      </c>
      <c r="BQ31">
        <v>24.12</v>
      </c>
      <c r="BR31">
        <v>24.12</v>
      </c>
      <c r="BS31">
        <v>0</v>
      </c>
      <c r="BT31">
        <v>0</v>
      </c>
      <c r="BU31">
        <v>0</v>
      </c>
      <c r="BV31">
        <v>48.24</v>
      </c>
      <c r="BW31">
        <v>38.6</v>
      </c>
      <c r="BX31">
        <v>0</v>
      </c>
    </row>
    <row r="32" spans="1:76">
      <c r="A32" t="s">
        <v>275</v>
      </c>
      <c r="G32" t="s">
        <v>74</v>
      </c>
      <c r="H32" s="73">
        <v>583.42000000000007</v>
      </c>
      <c r="I32" s="46">
        <v>204.82</v>
      </c>
      <c r="J32" s="46">
        <v>572.08000000000004</v>
      </c>
      <c r="K32" s="46">
        <v>111.63</v>
      </c>
      <c r="L32" s="46">
        <v>5.14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0.52</v>
      </c>
      <c r="X32">
        <v>0.88</v>
      </c>
      <c r="Y32">
        <v>0.35</v>
      </c>
      <c r="Z32">
        <v>72.37</v>
      </c>
      <c r="AA32">
        <v>0</v>
      </c>
      <c r="AB32">
        <v>0</v>
      </c>
      <c r="AC32">
        <v>0</v>
      </c>
      <c r="AD32">
        <v>8.68</v>
      </c>
      <c r="AE32">
        <v>0</v>
      </c>
      <c r="AF32">
        <v>0.48</v>
      </c>
      <c r="AG32">
        <v>66.760000000000005</v>
      </c>
      <c r="AH32">
        <v>0</v>
      </c>
      <c r="AI32">
        <v>111.25</v>
      </c>
      <c r="AJ32">
        <v>37.270000000000003</v>
      </c>
      <c r="AK32">
        <v>0.61</v>
      </c>
      <c r="AL32">
        <v>1.59</v>
      </c>
      <c r="AM32">
        <v>64.73</v>
      </c>
      <c r="AN32">
        <v>24.12</v>
      </c>
      <c r="AO32">
        <v>12.43</v>
      </c>
      <c r="AP32">
        <v>0</v>
      </c>
      <c r="AQ32">
        <v>0</v>
      </c>
      <c r="AR32">
        <v>183.33</v>
      </c>
      <c r="AS32">
        <v>1.28</v>
      </c>
      <c r="AT32">
        <v>73.33</v>
      </c>
      <c r="AU32">
        <v>0</v>
      </c>
      <c r="AV32">
        <v>48.61</v>
      </c>
      <c r="AW32">
        <v>0</v>
      </c>
      <c r="AX32">
        <v>37.270000000000003</v>
      </c>
      <c r="AY32">
        <v>192.98</v>
      </c>
      <c r="AZ32">
        <v>48.24</v>
      </c>
      <c r="BA32">
        <v>0</v>
      </c>
      <c r="BB32">
        <v>0</v>
      </c>
      <c r="BC32">
        <v>0.68</v>
      </c>
      <c r="BD32">
        <v>1.93</v>
      </c>
      <c r="BE32">
        <v>1.93</v>
      </c>
      <c r="BF32">
        <v>0</v>
      </c>
      <c r="BG32">
        <v>96.49</v>
      </c>
      <c r="BH32">
        <v>24.12</v>
      </c>
      <c r="BI32">
        <v>24.12</v>
      </c>
      <c r="BJ32">
        <v>12.16</v>
      </c>
      <c r="BK32">
        <v>24.12</v>
      </c>
      <c r="BL32">
        <v>48.24</v>
      </c>
      <c r="BM32">
        <v>24.12</v>
      </c>
      <c r="BN32">
        <v>24.12</v>
      </c>
      <c r="BO32">
        <v>48.24</v>
      </c>
      <c r="BP32">
        <v>24.66</v>
      </c>
      <c r="BQ32">
        <v>24.12</v>
      </c>
      <c r="BR32">
        <v>24.12</v>
      </c>
      <c r="BS32">
        <v>0</v>
      </c>
      <c r="BT32">
        <v>0</v>
      </c>
      <c r="BU32">
        <v>0</v>
      </c>
      <c r="BV32">
        <v>48.24</v>
      </c>
      <c r="BW32">
        <v>38.6</v>
      </c>
      <c r="BX32">
        <v>0</v>
      </c>
    </row>
    <row r="33" spans="1:76">
      <c r="A33" t="s">
        <v>276</v>
      </c>
      <c r="G33" t="s">
        <v>75</v>
      </c>
      <c r="H33" s="73">
        <v>583.42000000000007</v>
      </c>
      <c r="I33" s="46">
        <v>204.82</v>
      </c>
      <c r="J33" s="46">
        <v>572.08000000000004</v>
      </c>
      <c r="K33" s="46">
        <v>111.63</v>
      </c>
      <c r="L33" s="46">
        <v>5.21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0.52</v>
      </c>
      <c r="X33">
        <v>0.88</v>
      </c>
      <c r="Y33">
        <v>0.35</v>
      </c>
      <c r="Z33">
        <v>72.37</v>
      </c>
      <c r="AA33">
        <v>0</v>
      </c>
      <c r="AB33">
        <v>0</v>
      </c>
      <c r="AC33">
        <v>0</v>
      </c>
      <c r="AD33">
        <v>8.68</v>
      </c>
      <c r="AE33">
        <v>0</v>
      </c>
      <c r="AF33">
        <v>0.48</v>
      </c>
      <c r="AG33">
        <v>66.760000000000005</v>
      </c>
      <c r="AH33">
        <v>0</v>
      </c>
      <c r="AI33">
        <v>111.25</v>
      </c>
      <c r="AJ33">
        <v>37.270000000000003</v>
      </c>
      <c r="AK33">
        <v>0.61</v>
      </c>
      <c r="AL33">
        <v>1.59</v>
      </c>
      <c r="AM33">
        <v>64.73</v>
      </c>
      <c r="AN33">
        <v>24.12</v>
      </c>
      <c r="AO33">
        <v>12.43</v>
      </c>
      <c r="AP33">
        <v>0</v>
      </c>
      <c r="AQ33">
        <v>0</v>
      </c>
      <c r="AR33">
        <v>183.33</v>
      </c>
      <c r="AS33">
        <v>1.35</v>
      </c>
      <c r="AT33">
        <v>73.33</v>
      </c>
      <c r="AU33">
        <v>0</v>
      </c>
      <c r="AV33">
        <v>48.61</v>
      </c>
      <c r="AW33">
        <v>0</v>
      </c>
      <c r="AX33">
        <v>37.270000000000003</v>
      </c>
      <c r="AY33">
        <v>192.98</v>
      </c>
      <c r="AZ33">
        <v>48.24</v>
      </c>
      <c r="BA33">
        <v>0</v>
      </c>
      <c r="BB33">
        <v>0</v>
      </c>
      <c r="BC33">
        <v>0.68</v>
      </c>
      <c r="BD33">
        <v>1.93</v>
      </c>
      <c r="BE33">
        <v>1.93</v>
      </c>
      <c r="BF33">
        <v>0</v>
      </c>
      <c r="BG33">
        <v>96.49</v>
      </c>
      <c r="BH33">
        <v>24.12</v>
      </c>
      <c r="BI33">
        <v>24.12</v>
      </c>
      <c r="BJ33">
        <v>12.16</v>
      </c>
      <c r="BK33">
        <v>24.12</v>
      </c>
      <c r="BL33">
        <v>48.24</v>
      </c>
      <c r="BM33">
        <v>24.12</v>
      </c>
      <c r="BN33">
        <v>24.12</v>
      </c>
      <c r="BO33">
        <v>48.24</v>
      </c>
      <c r="BP33">
        <v>24.66</v>
      </c>
      <c r="BQ33">
        <v>24.12</v>
      </c>
      <c r="BR33">
        <v>24.12</v>
      </c>
      <c r="BS33">
        <v>0</v>
      </c>
      <c r="BT33">
        <v>0</v>
      </c>
      <c r="BU33">
        <v>0</v>
      </c>
      <c r="BV33">
        <v>48.24</v>
      </c>
      <c r="BW33">
        <v>38.6</v>
      </c>
      <c r="BX33">
        <v>0</v>
      </c>
    </row>
    <row r="34" spans="1:76">
      <c r="A34" t="s">
        <v>277</v>
      </c>
      <c r="G34" t="s">
        <v>76</v>
      </c>
      <c r="H34" s="73">
        <v>583.42000000000007</v>
      </c>
      <c r="I34" s="46">
        <v>204.82</v>
      </c>
      <c r="J34" s="46">
        <v>572.08000000000004</v>
      </c>
      <c r="K34" s="46">
        <v>111.63</v>
      </c>
      <c r="L34" s="46">
        <v>5.45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0.52</v>
      </c>
      <c r="X34">
        <v>0.88</v>
      </c>
      <c r="Y34">
        <v>0.35</v>
      </c>
      <c r="Z34">
        <v>72.37</v>
      </c>
      <c r="AA34">
        <v>0</v>
      </c>
      <c r="AB34">
        <v>0</v>
      </c>
      <c r="AC34">
        <v>0</v>
      </c>
      <c r="AD34">
        <v>8.68</v>
      </c>
      <c r="AE34">
        <v>0</v>
      </c>
      <c r="AF34">
        <v>0.48</v>
      </c>
      <c r="AG34">
        <v>66.760000000000005</v>
      </c>
      <c r="AH34">
        <v>0</v>
      </c>
      <c r="AI34">
        <v>111.25</v>
      </c>
      <c r="AJ34">
        <v>37.270000000000003</v>
      </c>
      <c r="AK34">
        <v>0.61</v>
      </c>
      <c r="AL34">
        <v>1.59</v>
      </c>
      <c r="AM34">
        <v>64.73</v>
      </c>
      <c r="AN34">
        <v>24.12</v>
      </c>
      <c r="AO34">
        <v>12.43</v>
      </c>
      <c r="AP34">
        <v>0</v>
      </c>
      <c r="AQ34">
        <v>0</v>
      </c>
      <c r="AR34">
        <v>183.33</v>
      </c>
      <c r="AS34">
        <v>1.59</v>
      </c>
      <c r="AT34">
        <v>73.33</v>
      </c>
      <c r="AU34">
        <v>0</v>
      </c>
      <c r="AV34">
        <v>48.61</v>
      </c>
      <c r="AW34">
        <v>0</v>
      </c>
      <c r="AX34">
        <v>37.270000000000003</v>
      </c>
      <c r="AY34">
        <v>192.98</v>
      </c>
      <c r="AZ34">
        <v>48.24</v>
      </c>
      <c r="BA34">
        <v>0</v>
      </c>
      <c r="BB34">
        <v>0</v>
      </c>
      <c r="BC34">
        <v>0.68</v>
      </c>
      <c r="BD34">
        <v>1.93</v>
      </c>
      <c r="BE34">
        <v>1.93</v>
      </c>
      <c r="BF34">
        <v>0</v>
      </c>
      <c r="BG34">
        <v>96.49</v>
      </c>
      <c r="BH34">
        <v>24.12</v>
      </c>
      <c r="BI34">
        <v>24.12</v>
      </c>
      <c r="BJ34">
        <v>12.16</v>
      </c>
      <c r="BK34">
        <v>24.12</v>
      </c>
      <c r="BL34">
        <v>48.24</v>
      </c>
      <c r="BM34">
        <v>24.12</v>
      </c>
      <c r="BN34">
        <v>24.12</v>
      </c>
      <c r="BO34">
        <v>48.24</v>
      </c>
      <c r="BP34">
        <v>24.66</v>
      </c>
      <c r="BQ34">
        <v>24.12</v>
      </c>
      <c r="BR34">
        <v>24.12</v>
      </c>
      <c r="BS34">
        <v>0</v>
      </c>
      <c r="BT34">
        <v>0</v>
      </c>
      <c r="BU34">
        <v>0</v>
      </c>
      <c r="BV34">
        <v>48.24</v>
      </c>
      <c r="BW34">
        <v>38.6</v>
      </c>
      <c r="BX34">
        <v>0</v>
      </c>
    </row>
    <row r="35" spans="1:76">
      <c r="A35" t="s">
        <v>279</v>
      </c>
      <c r="G35" t="s">
        <v>77</v>
      </c>
      <c r="H35" s="73">
        <v>778.98</v>
      </c>
      <c r="I35" s="46">
        <v>204.82</v>
      </c>
      <c r="J35" s="46">
        <v>571.8900000000001</v>
      </c>
      <c r="K35" s="46">
        <v>111.63</v>
      </c>
      <c r="L35" s="46">
        <v>5.9499999999999993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0.52</v>
      </c>
      <c r="X35">
        <v>0.88</v>
      </c>
      <c r="Y35">
        <v>0.35</v>
      </c>
      <c r="Z35">
        <v>72.37</v>
      </c>
      <c r="AA35">
        <v>0</v>
      </c>
      <c r="AB35">
        <v>0</v>
      </c>
      <c r="AC35">
        <v>0</v>
      </c>
      <c r="AD35">
        <v>9.65</v>
      </c>
      <c r="AE35">
        <v>0</v>
      </c>
      <c r="AF35">
        <v>0.48</v>
      </c>
      <c r="AG35">
        <v>66.760000000000005</v>
      </c>
      <c r="AH35">
        <v>0</v>
      </c>
      <c r="AI35">
        <v>111.25</v>
      </c>
      <c r="AJ35">
        <v>37.270000000000003</v>
      </c>
      <c r="AK35">
        <v>0.61</v>
      </c>
      <c r="AL35">
        <v>1.59</v>
      </c>
      <c r="AM35">
        <v>64.73</v>
      </c>
      <c r="AN35">
        <v>24.12</v>
      </c>
      <c r="AO35">
        <v>12.43</v>
      </c>
      <c r="AP35">
        <v>0</v>
      </c>
      <c r="AQ35">
        <v>0</v>
      </c>
      <c r="AR35">
        <v>183.33</v>
      </c>
      <c r="AS35">
        <v>2.09</v>
      </c>
      <c r="AT35">
        <v>73.33</v>
      </c>
      <c r="AU35">
        <v>0</v>
      </c>
      <c r="AV35">
        <v>242.92</v>
      </c>
      <c r="AW35">
        <v>0</v>
      </c>
      <c r="AX35">
        <v>37.270000000000003</v>
      </c>
      <c r="AY35">
        <v>192.98</v>
      </c>
      <c r="AZ35">
        <v>48.24</v>
      </c>
      <c r="BA35">
        <v>0</v>
      </c>
      <c r="BB35">
        <v>0</v>
      </c>
      <c r="BC35">
        <v>0.96</v>
      </c>
      <c r="BD35">
        <v>1.93</v>
      </c>
      <c r="BE35">
        <v>1.93</v>
      </c>
      <c r="BF35">
        <v>0</v>
      </c>
      <c r="BG35">
        <v>96.49</v>
      </c>
      <c r="BH35">
        <v>24.12</v>
      </c>
      <c r="BI35">
        <v>24.12</v>
      </c>
      <c r="BJ35">
        <v>11.97</v>
      </c>
      <c r="BK35">
        <v>24.12</v>
      </c>
      <c r="BL35">
        <v>48.24</v>
      </c>
      <c r="BM35">
        <v>24.12</v>
      </c>
      <c r="BN35">
        <v>24.12</v>
      </c>
      <c r="BO35">
        <v>48.24</v>
      </c>
      <c r="BP35">
        <v>24.66</v>
      </c>
      <c r="BQ35">
        <v>24.12</v>
      </c>
      <c r="BR35">
        <v>24.12</v>
      </c>
      <c r="BS35">
        <v>0</v>
      </c>
      <c r="BT35">
        <v>0</v>
      </c>
      <c r="BU35">
        <v>0</v>
      </c>
      <c r="BV35">
        <v>48.24</v>
      </c>
      <c r="BW35">
        <v>38.6</v>
      </c>
      <c r="BX35">
        <v>0</v>
      </c>
    </row>
    <row r="36" spans="1:76">
      <c r="A36" t="s">
        <v>309</v>
      </c>
      <c r="G36" t="s">
        <v>78</v>
      </c>
      <c r="H36" s="73">
        <v>778.98</v>
      </c>
      <c r="I36" s="46">
        <v>204.82</v>
      </c>
      <c r="J36" s="46">
        <v>571.8900000000001</v>
      </c>
      <c r="K36" s="46">
        <v>111.63</v>
      </c>
      <c r="L36" s="46">
        <v>5.9799999999999995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0.52</v>
      </c>
      <c r="X36">
        <v>0.88</v>
      </c>
      <c r="Y36">
        <v>0.35</v>
      </c>
      <c r="Z36">
        <v>72.37</v>
      </c>
      <c r="AA36">
        <v>0</v>
      </c>
      <c r="AB36">
        <v>0</v>
      </c>
      <c r="AC36">
        <v>0</v>
      </c>
      <c r="AD36">
        <v>9.65</v>
      </c>
      <c r="AE36">
        <v>0</v>
      </c>
      <c r="AF36">
        <v>0.48</v>
      </c>
      <c r="AG36">
        <v>66.760000000000005</v>
      </c>
      <c r="AH36">
        <v>0</v>
      </c>
      <c r="AI36">
        <v>111.25</v>
      </c>
      <c r="AJ36">
        <v>37.270000000000003</v>
      </c>
      <c r="AK36">
        <v>0.61</v>
      </c>
      <c r="AL36">
        <v>1.59</v>
      </c>
      <c r="AM36">
        <v>64.73</v>
      </c>
      <c r="AN36">
        <v>24.12</v>
      </c>
      <c r="AO36">
        <v>12.43</v>
      </c>
      <c r="AP36">
        <v>0</v>
      </c>
      <c r="AQ36">
        <v>0</v>
      </c>
      <c r="AR36">
        <v>183.33</v>
      </c>
      <c r="AS36">
        <v>2.12</v>
      </c>
      <c r="AT36">
        <v>73.33</v>
      </c>
      <c r="AU36">
        <v>0</v>
      </c>
      <c r="AV36">
        <v>242.92</v>
      </c>
      <c r="AW36">
        <v>0</v>
      </c>
      <c r="AX36">
        <v>37.270000000000003</v>
      </c>
      <c r="AY36">
        <v>192.98</v>
      </c>
      <c r="AZ36">
        <v>48.24</v>
      </c>
      <c r="BA36">
        <v>0</v>
      </c>
      <c r="BB36">
        <v>0</v>
      </c>
      <c r="BC36">
        <v>0.96</v>
      </c>
      <c r="BD36">
        <v>1.93</v>
      </c>
      <c r="BE36">
        <v>1.93</v>
      </c>
      <c r="BF36">
        <v>0</v>
      </c>
      <c r="BG36">
        <v>96.49</v>
      </c>
      <c r="BH36">
        <v>24.12</v>
      </c>
      <c r="BI36">
        <v>24.12</v>
      </c>
      <c r="BJ36">
        <v>11.97</v>
      </c>
      <c r="BK36">
        <v>24.12</v>
      </c>
      <c r="BL36">
        <v>48.24</v>
      </c>
      <c r="BM36">
        <v>24.12</v>
      </c>
      <c r="BN36">
        <v>24.12</v>
      </c>
      <c r="BO36">
        <v>48.24</v>
      </c>
      <c r="BP36">
        <v>24.66</v>
      </c>
      <c r="BQ36">
        <v>24.12</v>
      </c>
      <c r="BR36">
        <v>24.12</v>
      </c>
      <c r="BS36">
        <v>0</v>
      </c>
      <c r="BT36">
        <v>0</v>
      </c>
      <c r="BU36">
        <v>0</v>
      </c>
      <c r="BV36">
        <v>48.24</v>
      </c>
      <c r="BW36">
        <v>38.6</v>
      </c>
      <c r="BX36">
        <v>0</v>
      </c>
    </row>
    <row r="37" spans="1:76">
      <c r="A37" t="s">
        <v>310</v>
      </c>
      <c r="G37" t="s">
        <v>79</v>
      </c>
      <c r="H37" s="73">
        <v>778.98</v>
      </c>
      <c r="I37" s="46">
        <v>253.06</v>
      </c>
      <c r="J37" s="46">
        <v>571.8900000000001</v>
      </c>
      <c r="K37" s="46">
        <v>111.63</v>
      </c>
      <c r="L37" s="46">
        <v>5.9899999999999993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0.52</v>
      </c>
      <c r="X37">
        <v>0.88</v>
      </c>
      <c r="Y37">
        <v>0.35</v>
      </c>
      <c r="Z37">
        <v>72.37</v>
      </c>
      <c r="AA37">
        <v>0</v>
      </c>
      <c r="AB37">
        <v>0</v>
      </c>
      <c r="AC37">
        <v>0</v>
      </c>
      <c r="AD37">
        <v>9.65</v>
      </c>
      <c r="AE37">
        <v>0</v>
      </c>
      <c r="AF37">
        <v>0.48</v>
      </c>
      <c r="AG37">
        <v>66.760000000000005</v>
      </c>
      <c r="AH37">
        <v>0</v>
      </c>
      <c r="AI37">
        <v>111.25</v>
      </c>
      <c r="AJ37">
        <v>37.270000000000003</v>
      </c>
      <c r="AK37">
        <v>0.61</v>
      </c>
      <c r="AL37">
        <v>1.59</v>
      </c>
      <c r="AM37">
        <v>64.73</v>
      </c>
      <c r="AN37">
        <v>24.12</v>
      </c>
      <c r="AO37">
        <v>12.43</v>
      </c>
      <c r="AP37">
        <v>0</v>
      </c>
      <c r="AQ37">
        <v>0</v>
      </c>
      <c r="AR37">
        <v>183.33</v>
      </c>
      <c r="AS37">
        <v>2.13</v>
      </c>
      <c r="AT37">
        <v>121.57</v>
      </c>
      <c r="AU37">
        <v>0</v>
      </c>
      <c r="AV37">
        <v>242.92</v>
      </c>
      <c r="AW37">
        <v>0</v>
      </c>
      <c r="AX37">
        <v>37.270000000000003</v>
      </c>
      <c r="AY37">
        <v>192.98</v>
      </c>
      <c r="AZ37">
        <v>48.24</v>
      </c>
      <c r="BA37">
        <v>0</v>
      </c>
      <c r="BB37">
        <v>0</v>
      </c>
      <c r="BC37">
        <v>0.96</v>
      </c>
      <c r="BD37">
        <v>1.93</v>
      </c>
      <c r="BE37">
        <v>1.93</v>
      </c>
      <c r="BF37">
        <v>0</v>
      </c>
      <c r="BG37">
        <v>96.49</v>
      </c>
      <c r="BH37">
        <v>24.12</v>
      </c>
      <c r="BI37">
        <v>24.12</v>
      </c>
      <c r="BJ37">
        <v>11.97</v>
      </c>
      <c r="BK37">
        <v>24.12</v>
      </c>
      <c r="BL37">
        <v>48.24</v>
      </c>
      <c r="BM37">
        <v>24.12</v>
      </c>
      <c r="BN37">
        <v>24.12</v>
      </c>
      <c r="BO37">
        <v>48.24</v>
      </c>
      <c r="BP37">
        <v>24.66</v>
      </c>
      <c r="BQ37">
        <v>24.12</v>
      </c>
      <c r="BR37">
        <v>24.12</v>
      </c>
      <c r="BS37">
        <v>0</v>
      </c>
      <c r="BT37">
        <v>0</v>
      </c>
      <c r="BU37">
        <v>0</v>
      </c>
      <c r="BV37">
        <v>48.24</v>
      </c>
      <c r="BW37">
        <v>38.6</v>
      </c>
      <c r="BX37">
        <v>0</v>
      </c>
    </row>
    <row r="38" spans="1:76">
      <c r="A38" t="s">
        <v>311</v>
      </c>
      <c r="G38" t="s">
        <v>80</v>
      </c>
      <c r="H38" s="73">
        <v>778.98</v>
      </c>
      <c r="I38" s="46">
        <v>253.06</v>
      </c>
      <c r="J38" s="46">
        <v>571.8900000000001</v>
      </c>
      <c r="K38" s="46">
        <v>111.63</v>
      </c>
      <c r="L38" s="46">
        <v>6.1899999999999995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0.52</v>
      </c>
      <c r="X38">
        <v>0.88</v>
      </c>
      <c r="Y38">
        <v>0.35</v>
      </c>
      <c r="Z38">
        <v>72.37</v>
      </c>
      <c r="AA38">
        <v>0</v>
      </c>
      <c r="AB38">
        <v>0</v>
      </c>
      <c r="AC38">
        <v>0</v>
      </c>
      <c r="AD38">
        <v>9.65</v>
      </c>
      <c r="AE38">
        <v>0</v>
      </c>
      <c r="AF38">
        <v>0.48</v>
      </c>
      <c r="AG38">
        <v>66.760000000000005</v>
      </c>
      <c r="AH38">
        <v>0</v>
      </c>
      <c r="AI38">
        <v>111.25</v>
      </c>
      <c r="AJ38">
        <v>37.270000000000003</v>
      </c>
      <c r="AK38">
        <v>0.61</v>
      </c>
      <c r="AL38">
        <v>1.59</v>
      </c>
      <c r="AM38">
        <v>64.73</v>
      </c>
      <c r="AN38">
        <v>24.12</v>
      </c>
      <c r="AO38">
        <v>12.43</v>
      </c>
      <c r="AP38">
        <v>0</v>
      </c>
      <c r="AQ38">
        <v>0</v>
      </c>
      <c r="AR38">
        <v>183.33</v>
      </c>
      <c r="AS38">
        <v>2.33</v>
      </c>
      <c r="AT38">
        <v>121.57</v>
      </c>
      <c r="AU38">
        <v>0</v>
      </c>
      <c r="AV38">
        <v>242.92</v>
      </c>
      <c r="AW38">
        <v>0</v>
      </c>
      <c r="AX38">
        <v>37.270000000000003</v>
      </c>
      <c r="AY38">
        <v>192.98</v>
      </c>
      <c r="AZ38">
        <v>48.24</v>
      </c>
      <c r="BA38">
        <v>0</v>
      </c>
      <c r="BB38">
        <v>0</v>
      </c>
      <c r="BC38">
        <v>0.96</v>
      </c>
      <c r="BD38">
        <v>1.93</v>
      </c>
      <c r="BE38">
        <v>1.93</v>
      </c>
      <c r="BF38">
        <v>0</v>
      </c>
      <c r="BG38">
        <v>96.49</v>
      </c>
      <c r="BH38">
        <v>24.12</v>
      </c>
      <c r="BI38">
        <v>24.12</v>
      </c>
      <c r="BJ38">
        <v>11.97</v>
      </c>
      <c r="BK38">
        <v>24.12</v>
      </c>
      <c r="BL38">
        <v>48.24</v>
      </c>
      <c r="BM38">
        <v>24.12</v>
      </c>
      <c r="BN38">
        <v>24.12</v>
      </c>
      <c r="BO38">
        <v>48.24</v>
      </c>
      <c r="BP38">
        <v>24.66</v>
      </c>
      <c r="BQ38">
        <v>24.12</v>
      </c>
      <c r="BR38">
        <v>24.12</v>
      </c>
      <c r="BS38">
        <v>0</v>
      </c>
      <c r="BT38">
        <v>0</v>
      </c>
      <c r="BU38">
        <v>0</v>
      </c>
      <c r="BV38">
        <v>48.24</v>
      </c>
      <c r="BW38">
        <v>38.6</v>
      </c>
      <c r="BX38">
        <v>0</v>
      </c>
    </row>
    <row r="39" spans="1:76">
      <c r="A39" t="s">
        <v>312</v>
      </c>
      <c r="G39" t="s">
        <v>81</v>
      </c>
      <c r="H39" s="73">
        <v>778.98000000000013</v>
      </c>
      <c r="I39" s="46">
        <v>253.06</v>
      </c>
      <c r="J39" s="46">
        <v>571.81000000000006</v>
      </c>
      <c r="K39" s="46">
        <v>160.27999999999997</v>
      </c>
      <c r="L39" s="46">
        <v>6.22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0.52</v>
      </c>
      <c r="X39">
        <v>0.88</v>
      </c>
      <c r="Y39">
        <v>0.35</v>
      </c>
      <c r="Z39">
        <v>72.37</v>
      </c>
      <c r="AA39">
        <v>24.12</v>
      </c>
      <c r="AB39">
        <v>0</v>
      </c>
      <c r="AC39">
        <v>0</v>
      </c>
      <c r="AD39">
        <v>9.65</v>
      </c>
      <c r="AE39">
        <v>48.24</v>
      </c>
      <c r="AF39">
        <v>0.48</v>
      </c>
      <c r="AG39">
        <v>66.760000000000005</v>
      </c>
      <c r="AH39">
        <v>0</v>
      </c>
      <c r="AI39">
        <v>111.25</v>
      </c>
      <c r="AJ39">
        <v>43.85</v>
      </c>
      <c r="AK39">
        <v>0.61</v>
      </c>
      <c r="AL39">
        <v>1.59</v>
      </c>
      <c r="AM39">
        <v>64.73</v>
      </c>
      <c r="AN39">
        <v>24.12</v>
      </c>
      <c r="AO39">
        <v>14.62</v>
      </c>
      <c r="AP39">
        <v>0</v>
      </c>
      <c r="AQ39">
        <v>0</v>
      </c>
      <c r="AR39">
        <v>183.33</v>
      </c>
      <c r="AS39">
        <v>2.36</v>
      </c>
      <c r="AT39">
        <v>121.57</v>
      </c>
      <c r="AU39">
        <v>0</v>
      </c>
      <c r="AV39">
        <v>242.92</v>
      </c>
      <c r="AW39">
        <v>38.6</v>
      </c>
      <c r="AX39">
        <v>43.85</v>
      </c>
      <c r="AY39">
        <v>192.98</v>
      </c>
      <c r="AZ39">
        <v>48.24</v>
      </c>
      <c r="BA39">
        <v>28.95</v>
      </c>
      <c r="BB39">
        <v>48.24</v>
      </c>
      <c r="BC39">
        <v>0.96</v>
      </c>
      <c r="BD39">
        <v>1.93</v>
      </c>
      <c r="BE39">
        <v>1.93</v>
      </c>
      <c r="BF39">
        <v>0</v>
      </c>
      <c r="BG39">
        <v>96.49</v>
      </c>
      <c r="BH39">
        <v>24.12</v>
      </c>
      <c r="BI39">
        <v>0</v>
      </c>
      <c r="BJ39">
        <v>11.89</v>
      </c>
      <c r="BK39">
        <v>24.12</v>
      </c>
      <c r="BL39">
        <v>48.24</v>
      </c>
      <c r="BM39">
        <v>24.12</v>
      </c>
      <c r="BN39">
        <v>24.12</v>
      </c>
      <c r="BO39">
        <v>0</v>
      </c>
      <c r="BP39">
        <v>29.01</v>
      </c>
      <c r="BQ39">
        <v>24.12</v>
      </c>
      <c r="BR39">
        <v>24.12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</row>
    <row r="40" spans="1:76">
      <c r="A40" t="s">
        <v>329</v>
      </c>
      <c r="G40" t="s">
        <v>82</v>
      </c>
      <c r="H40" s="73">
        <v>778.98000000000013</v>
      </c>
      <c r="I40" s="46">
        <v>253.06</v>
      </c>
      <c r="J40" s="46">
        <v>571.81000000000006</v>
      </c>
      <c r="K40" s="46">
        <v>160.27999999999997</v>
      </c>
      <c r="L40" s="46">
        <v>6.26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0.52</v>
      </c>
      <c r="X40">
        <v>0.88</v>
      </c>
      <c r="Y40">
        <v>0.35</v>
      </c>
      <c r="Z40">
        <v>72.37</v>
      </c>
      <c r="AA40">
        <v>24.12</v>
      </c>
      <c r="AB40">
        <v>0</v>
      </c>
      <c r="AC40">
        <v>0</v>
      </c>
      <c r="AD40">
        <v>9.65</v>
      </c>
      <c r="AE40">
        <v>48.24</v>
      </c>
      <c r="AF40">
        <v>0.48</v>
      </c>
      <c r="AG40">
        <v>66.760000000000005</v>
      </c>
      <c r="AH40">
        <v>0</v>
      </c>
      <c r="AI40">
        <v>111.25</v>
      </c>
      <c r="AJ40">
        <v>43.85</v>
      </c>
      <c r="AK40">
        <v>0.61</v>
      </c>
      <c r="AL40">
        <v>1.59</v>
      </c>
      <c r="AM40">
        <v>64.73</v>
      </c>
      <c r="AN40">
        <v>24.12</v>
      </c>
      <c r="AO40">
        <v>14.62</v>
      </c>
      <c r="AP40">
        <v>0</v>
      </c>
      <c r="AQ40">
        <v>0</v>
      </c>
      <c r="AR40">
        <v>183.33</v>
      </c>
      <c r="AS40">
        <v>2.4</v>
      </c>
      <c r="AT40">
        <v>121.57</v>
      </c>
      <c r="AU40">
        <v>0</v>
      </c>
      <c r="AV40">
        <v>242.92</v>
      </c>
      <c r="AW40">
        <v>38.6</v>
      </c>
      <c r="AX40">
        <v>43.85</v>
      </c>
      <c r="AY40">
        <v>192.98</v>
      </c>
      <c r="AZ40">
        <v>48.24</v>
      </c>
      <c r="BA40">
        <v>28.95</v>
      </c>
      <c r="BB40">
        <v>48.24</v>
      </c>
      <c r="BC40">
        <v>0.96</v>
      </c>
      <c r="BD40">
        <v>1.93</v>
      </c>
      <c r="BE40">
        <v>1.93</v>
      </c>
      <c r="BF40">
        <v>0</v>
      </c>
      <c r="BG40">
        <v>96.49</v>
      </c>
      <c r="BH40">
        <v>24.12</v>
      </c>
      <c r="BI40">
        <v>0</v>
      </c>
      <c r="BJ40">
        <v>11.89</v>
      </c>
      <c r="BK40">
        <v>24.12</v>
      </c>
      <c r="BL40">
        <v>48.24</v>
      </c>
      <c r="BM40">
        <v>24.12</v>
      </c>
      <c r="BN40">
        <v>24.12</v>
      </c>
      <c r="BO40">
        <v>0</v>
      </c>
      <c r="BP40">
        <v>29.01</v>
      </c>
      <c r="BQ40">
        <v>24.12</v>
      </c>
      <c r="BR40">
        <v>24.12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</row>
    <row r="41" spans="1:76">
      <c r="A41" t="s">
        <v>330</v>
      </c>
      <c r="G41" t="s">
        <v>83</v>
      </c>
      <c r="H41" s="73">
        <v>778.98000000000013</v>
      </c>
      <c r="I41" s="46">
        <v>253.06</v>
      </c>
      <c r="J41" s="46">
        <v>571.81000000000006</v>
      </c>
      <c r="K41" s="46">
        <v>160.27999999999997</v>
      </c>
      <c r="L41" s="46">
        <v>6.31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0.52</v>
      </c>
      <c r="X41">
        <v>0.88</v>
      </c>
      <c r="Y41">
        <v>0.35</v>
      </c>
      <c r="Z41">
        <v>72.37</v>
      </c>
      <c r="AA41">
        <v>24.12</v>
      </c>
      <c r="AB41">
        <v>0</v>
      </c>
      <c r="AC41">
        <v>0</v>
      </c>
      <c r="AD41">
        <v>9.65</v>
      </c>
      <c r="AE41">
        <v>48.24</v>
      </c>
      <c r="AF41">
        <v>0.48</v>
      </c>
      <c r="AG41">
        <v>66.760000000000005</v>
      </c>
      <c r="AH41">
        <v>0</v>
      </c>
      <c r="AI41">
        <v>111.25</v>
      </c>
      <c r="AJ41">
        <v>43.85</v>
      </c>
      <c r="AK41">
        <v>0.61</v>
      </c>
      <c r="AL41">
        <v>1.59</v>
      </c>
      <c r="AM41">
        <v>64.73</v>
      </c>
      <c r="AN41">
        <v>24.12</v>
      </c>
      <c r="AO41">
        <v>14.62</v>
      </c>
      <c r="AP41">
        <v>0</v>
      </c>
      <c r="AQ41">
        <v>0</v>
      </c>
      <c r="AR41">
        <v>183.33</v>
      </c>
      <c r="AS41">
        <v>2.4500000000000002</v>
      </c>
      <c r="AT41">
        <v>121.57</v>
      </c>
      <c r="AU41">
        <v>0</v>
      </c>
      <c r="AV41">
        <v>242.92</v>
      </c>
      <c r="AW41">
        <v>38.6</v>
      </c>
      <c r="AX41">
        <v>43.85</v>
      </c>
      <c r="AY41">
        <v>192.98</v>
      </c>
      <c r="AZ41">
        <v>48.24</v>
      </c>
      <c r="BA41">
        <v>28.95</v>
      </c>
      <c r="BB41">
        <v>48.24</v>
      </c>
      <c r="BC41">
        <v>0.96</v>
      </c>
      <c r="BD41">
        <v>1.93</v>
      </c>
      <c r="BE41">
        <v>1.93</v>
      </c>
      <c r="BF41">
        <v>0</v>
      </c>
      <c r="BG41">
        <v>96.49</v>
      </c>
      <c r="BH41">
        <v>24.12</v>
      </c>
      <c r="BI41">
        <v>0</v>
      </c>
      <c r="BJ41">
        <v>11.89</v>
      </c>
      <c r="BK41">
        <v>24.12</v>
      </c>
      <c r="BL41">
        <v>48.24</v>
      </c>
      <c r="BM41">
        <v>24.12</v>
      </c>
      <c r="BN41">
        <v>24.12</v>
      </c>
      <c r="BO41">
        <v>0</v>
      </c>
      <c r="BP41">
        <v>29.01</v>
      </c>
      <c r="BQ41">
        <v>24.12</v>
      </c>
      <c r="BR41">
        <v>24.12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</row>
    <row r="42" spans="1:76">
      <c r="A42" t="s">
        <v>331</v>
      </c>
      <c r="G42" t="s">
        <v>84</v>
      </c>
      <c r="H42" s="73">
        <v>778.98000000000013</v>
      </c>
      <c r="I42" s="46">
        <v>253.06</v>
      </c>
      <c r="J42" s="46">
        <v>571.81000000000006</v>
      </c>
      <c r="K42" s="46">
        <v>160.27999999999997</v>
      </c>
      <c r="L42" s="46">
        <v>6.84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0.52</v>
      </c>
      <c r="X42">
        <v>0.88</v>
      </c>
      <c r="Y42">
        <v>0.35</v>
      </c>
      <c r="Z42">
        <v>72.37</v>
      </c>
      <c r="AA42">
        <v>24.12</v>
      </c>
      <c r="AB42">
        <v>0</v>
      </c>
      <c r="AC42">
        <v>0</v>
      </c>
      <c r="AD42">
        <v>9.65</v>
      </c>
      <c r="AE42">
        <v>48.24</v>
      </c>
      <c r="AF42">
        <v>0.48</v>
      </c>
      <c r="AG42">
        <v>66.760000000000005</v>
      </c>
      <c r="AH42">
        <v>0</v>
      </c>
      <c r="AI42">
        <v>111.25</v>
      </c>
      <c r="AJ42">
        <v>43.85</v>
      </c>
      <c r="AK42">
        <v>0.61</v>
      </c>
      <c r="AL42">
        <v>1.59</v>
      </c>
      <c r="AM42">
        <v>64.73</v>
      </c>
      <c r="AN42">
        <v>24.12</v>
      </c>
      <c r="AO42">
        <v>14.62</v>
      </c>
      <c r="AP42">
        <v>0</v>
      </c>
      <c r="AQ42">
        <v>0</v>
      </c>
      <c r="AR42">
        <v>183.33</v>
      </c>
      <c r="AS42">
        <v>2.98</v>
      </c>
      <c r="AT42">
        <v>121.57</v>
      </c>
      <c r="AU42">
        <v>0</v>
      </c>
      <c r="AV42">
        <v>242.92</v>
      </c>
      <c r="AW42">
        <v>38.6</v>
      </c>
      <c r="AX42">
        <v>43.85</v>
      </c>
      <c r="AY42">
        <v>192.98</v>
      </c>
      <c r="AZ42">
        <v>48.24</v>
      </c>
      <c r="BA42">
        <v>28.95</v>
      </c>
      <c r="BB42">
        <v>48.24</v>
      </c>
      <c r="BC42">
        <v>0.96</v>
      </c>
      <c r="BD42">
        <v>1.93</v>
      </c>
      <c r="BE42">
        <v>1.93</v>
      </c>
      <c r="BF42">
        <v>0</v>
      </c>
      <c r="BG42">
        <v>96.49</v>
      </c>
      <c r="BH42">
        <v>24.12</v>
      </c>
      <c r="BI42">
        <v>0</v>
      </c>
      <c r="BJ42">
        <v>11.89</v>
      </c>
      <c r="BK42">
        <v>24.12</v>
      </c>
      <c r="BL42">
        <v>48.24</v>
      </c>
      <c r="BM42">
        <v>24.12</v>
      </c>
      <c r="BN42">
        <v>24.12</v>
      </c>
      <c r="BO42">
        <v>0</v>
      </c>
      <c r="BP42">
        <v>29.01</v>
      </c>
      <c r="BQ42">
        <v>24.12</v>
      </c>
      <c r="BR42">
        <v>24.12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</row>
    <row r="43" spans="1:76">
      <c r="A43" t="s">
        <v>337</v>
      </c>
      <c r="G43" t="s">
        <v>85</v>
      </c>
      <c r="H43" s="73">
        <v>782.84000000000015</v>
      </c>
      <c r="I43" s="46">
        <v>253.06</v>
      </c>
      <c r="J43" s="46">
        <v>571.71</v>
      </c>
      <c r="K43" s="46">
        <v>160.27999999999997</v>
      </c>
      <c r="L43" s="46">
        <v>8.3000000000000007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0.52</v>
      </c>
      <c r="X43">
        <v>0.88</v>
      </c>
      <c r="Y43">
        <v>0.35</v>
      </c>
      <c r="Z43">
        <v>72.37</v>
      </c>
      <c r="AA43">
        <v>24.12</v>
      </c>
      <c r="AB43">
        <v>0</v>
      </c>
      <c r="AC43">
        <v>0</v>
      </c>
      <c r="AD43">
        <v>13.51</v>
      </c>
      <c r="AE43">
        <v>48.24</v>
      </c>
      <c r="AF43">
        <v>0.48</v>
      </c>
      <c r="AG43">
        <v>66.760000000000005</v>
      </c>
      <c r="AH43">
        <v>0</v>
      </c>
      <c r="AI43">
        <v>111.25</v>
      </c>
      <c r="AJ43">
        <v>43.85</v>
      </c>
      <c r="AK43">
        <v>0.61</v>
      </c>
      <c r="AL43">
        <v>1.59</v>
      </c>
      <c r="AM43">
        <v>64.73</v>
      </c>
      <c r="AN43">
        <v>24.12</v>
      </c>
      <c r="AO43">
        <v>14.62</v>
      </c>
      <c r="AP43">
        <v>0</v>
      </c>
      <c r="AQ43">
        <v>0</v>
      </c>
      <c r="AR43">
        <v>183.33</v>
      </c>
      <c r="AS43">
        <v>4.4400000000000004</v>
      </c>
      <c r="AT43">
        <v>121.57</v>
      </c>
      <c r="AU43">
        <v>0</v>
      </c>
      <c r="AV43">
        <v>242.92</v>
      </c>
      <c r="AW43">
        <v>38.6</v>
      </c>
      <c r="AX43">
        <v>43.85</v>
      </c>
      <c r="AY43">
        <v>192.98</v>
      </c>
      <c r="AZ43">
        <v>48.24</v>
      </c>
      <c r="BA43">
        <v>28.95</v>
      </c>
      <c r="BB43">
        <v>48.24</v>
      </c>
      <c r="BC43">
        <v>0.96</v>
      </c>
      <c r="BD43">
        <v>1.93</v>
      </c>
      <c r="BE43">
        <v>1.93</v>
      </c>
      <c r="BF43">
        <v>0</v>
      </c>
      <c r="BG43">
        <v>96.49</v>
      </c>
      <c r="BH43">
        <v>24.12</v>
      </c>
      <c r="BI43">
        <v>0</v>
      </c>
      <c r="BJ43">
        <v>11.79</v>
      </c>
      <c r="BK43">
        <v>24.12</v>
      </c>
      <c r="BL43">
        <v>48.24</v>
      </c>
      <c r="BM43">
        <v>24.12</v>
      </c>
      <c r="BN43">
        <v>24.12</v>
      </c>
      <c r="BO43">
        <v>0</v>
      </c>
      <c r="BP43">
        <v>29.01</v>
      </c>
      <c r="BQ43">
        <v>24.12</v>
      </c>
      <c r="BR43">
        <v>24.12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</row>
    <row r="44" spans="1:76">
      <c r="A44" t="s">
        <v>339</v>
      </c>
      <c r="G44" t="s">
        <v>86</v>
      </c>
      <c r="H44" s="73">
        <v>782.84000000000015</v>
      </c>
      <c r="I44" s="46">
        <v>253.06</v>
      </c>
      <c r="J44" s="46">
        <v>571.71</v>
      </c>
      <c r="K44" s="46">
        <v>160.27999999999997</v>
      </c>
      <c r="L44" s="46">
        <v>8.48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0.52</v>
      </c>
      <c r="X44">
        <v>0.88</v>
      </c>
      <c r="Y44">
        <v>0.35</v>
      </c>
      <c r="Z44">
        <v>72.37</v>
      </c>
      <c r="AA44">
        <v>24.12</v>
      </c>
      <c r="AB44">
        <v>0</v>
      </c>
      <c r="AC44">
        <v>0</v>
      </c>
      <c r="AD44">
        <v>13.51</v>
      </c>
      <c r="AE44">
        <v>48.24</v>
      </c>
      <c r="AF44">
        <v>0.48</v>
      </c>
      <c r="AG44">
        <v>66.760000000000005</v>
      </c>
      <c r="AH44">
        <v>0</v>
      </c>
      <c r="AI44">
        <v>111.25</v>
      </c>
      <c r="AJ44">
        <v>43.85</v>
      </c>
      <c r="AK44">
        <v>0.61</v>
      </c>
      <c r="AL44">
        <v>1.59</v>
      </c>
      <c r="AM44">
        <v>64.73</v>
      </c>
      <c r="AN44">
        <v>24.12</v>
      </c>
      <c r="AO44">
        <v>14.62</v>
      </c>
      <c r="AP44">
        <v>0</v>
      </c>
      <c r="AQ44">
        <v>0</v>
      </c>
      <c r="AR44">
        <v>183.33</v>
      </c>
      <c r="AS44">
        <v>4.62</v>
      </c>
      <c r="AT44">
        <v>121.57</v>
      </c>
      <c r="AU44">
        <v>0</v>
      </c>
      <c r="AV44">
        <v>242.92</v>
      </c>
      <c r="AW44">
        <v>38.6</v>
      </c>
      <c r="AX44">
        <v>43.85</v>
      </c>
      <c r="AY44">
        <v>192.98</v>
      </c>
      <c r="AZ44">
        <v>48.24</v>
      </c>
      <c r="BA44">
        <v>28.95</v>
      </c>
      <c r="BB44">
        <v>48.24</v>
      </c>
      <c r="BC44">
        <v>0.96</v>
      </c>
      <c r="BD44">
        <v>1.93</v>
      </c>
      <c r="BE44">
        <v>1.93</v>
      </c>
      <c r="BF44">
        <v>0</v>
      </c>
      <c r="BG44">
        <v>96.49</v>
      </c>
      <c r="BH44">
        <v>24.12</v>
      </c>
      <c r="BI44">
        <v>0</v>
      </c>
      <c r="BJ44">
        <v>11.79</v>
      </c>
      <c r="BK44">
        <v>24.12</v>
      </c>
      <c r="BL44">
        <v>48.24</v>
      </c>
      <c r="BM44">
        <v>24.12</v>
      </c>
      <c r="BN44">
        <v>24.12</v>
      </c>
      <c r="BO44">
        <v>0</v>
      </c>
      <c r="BP44">
        <v>29.01</v>
      </c>
      <c r="BQ44">
        <v>24.12</v>
      </c>
      <c r="BR44">
        <v>24.12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</row>
    <row r="45" spans="1:76">
      <c r="A45" t="s">
        <v>358</v>
      </c>
      <c r="G45" t="s">
        <v>87</v>
      </c>
      <c r="H45" s="73">
        <v>782.84000000000015</v>
      </c>
      <c r="I45" s="46">
        <v>253.06</v>
      </c>
      <c r="J45" s="46">
        <v>571.71</v>
      </c>
      <c r="K45" s="46">
        <v>160.27999999999997</v>
      </c>
      <c r="L45" s="46">
        <v>8.64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0.52</v>
      </c>
      <c r="X45">
        <v>0.88</v>
      </c>
      <c r="Y45">
        <v>0.35</v>
      </c>
      <c r="Z45">
        <v>72.37</v>
      </c>
      <c r="AA45">
        <v>24.12</v>
      </c>
      <c r="AB45">
        <v>0</v>
      </c>
      <c r="AC45">
        <v>0</v>
      </c>
      <c r="AD45">
        <v>13.51</v>
      </c>
      <c r="AE45">
        <v>48.24</v>
      </c>
      <c r="AF45">
        <v>0.48</v>
      </c>
      <c r="AG45">
        <v>66.760000000000005</v>
      </c>
      <c r="AH45">
        <v>0</v>
      </c>
      <c r="AI45">
        <v>111.25</v>
      </c>
      <c r="AJ45">
        <v>43.85</v>
      </c>
      <c r="AK45">
        <v>0.61</v>
      </c>
      <c r="AL45">
        <v>1.59</v>
      </c>
      <c r="AM45">
        <v>64.73</v>
      </c>
      <c r="AN45">
        <v>24.12</v>
      </c>
      <c r="AO45">
        <v>14.62</v>
      </c>
      <c r="AP45">
        <v>0</v>
      </c>
      <c r="AQ45">
        <v>0</v>
      </c>
      <c r="AR45">
        <v>183.33</v>
      </c>
      <c r="AS45">
        <v>4.78</v>
      </c>
      <c r="AT45">
        <v>121.57</v>
      </c>
      <c r="AU45">
        <v>0</v>
      </c>
      <c r="AV45">
        <v>242.92</v>
      </c>
      <c r="AW45">
        <v>38.6</v>
      </c>
      <c r="AX45">
        <v>43.85</v>
      </c>
      <c r="AY45">
        <v>192.98</v>
      </c>
      <c r="AZ45">
        <v>48.24</v>
      </c>
      <c r="BA45">
        <v>28.95</v>
      </c>
      <c r="BB45">
        <v>48.24</v>
      </c>
      <c r="BC45">
        <v>0.96</v>
      </c>
      <c r="BD45">
        <v>1.93</v>
      </c>
      <c r="BE45">
        <v>1.93</v>
      </c>
      <c r="BF45">
        <v>0</v>
      </c>
      <c r="BG45">
        <v>96.49</v>
      </c>
      <c r="BH45">
        <v>24.12</v>
      </c>
      <c r="BI45">
        <v>0</v>
      </c>
      <c r="BJ45">
        <v>11.79</v>
      </c>
      <c r="BK45">
        <v>24.12</v>
      </c>
      <c r="BL45">
        <v>48.24</v>
      </c>
      <c r="BM45">
        <v>24.12</v>
      </c>
      <c r="BN45">
        <v>24.12</v>
      </c>
      <c r="BO45">
        <v>0</v>
      </c>
      <c r="BP45">
        <v>29.01</v>
      </c>
      <c r="BQ45">
        <v>24.12</v>
      </c>
      <c r="BR45">
        <v>24.12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</row>
    <row r="46" spans="1:76">
      <c r="A46" t="s">
        <v>359</v>
      </c>
      <c r="G46" t="s">
        <v>88</v>
      </c>
      <c r="H46" s="73">
        <v>782.84000000000015</v>
      </c>
      <c r="I46" s="46">
        <v>253.06</v>
      </c>
      <c r="J46" s="46">
        <v>571.71</v>
      </c>
      <c r="K46" s="46">
        <v>160.27999999999997</v>
      </c>
      <c r="L46" s="46">
        <v>8.74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0.52</v>
      </c>
      <c r="X46">
        <v>0.88</v>
      </c>
      <c r="Y46">
        <v>0.35</v>
      </c>
      <c r="Z46">
        <v>72.37</v>
      </c>
      <c r="AA46">
        <v>24.12</v>
      </c>
      <c r="AB46">
        <v>0</v>
      </c>
      <c r="AC46">
        <v>0</v>
      </c>
      <c r="AD46">
        <v>13.51</v>
      </c>
      <c r="AE46">
        <v>48.24</v>
      </c>
      <c r="AF46">
        <v>0.48</v>
      </c>
      <c r="AG46">
        <v>66.760000000000005</v>
      </c>
      <c r="AH46">
        <v>0</v>
      </c>
      <c r="AI46">
        <v>111.25</v>
      </c>
      <c r="AJ46">
        <v>43.85</v>
      </c>
      <c r="AK46">
        <v>0.61</v>
      </c>
      <c r="AL46">
        <v>1.59</v>
      </c>
      <c r="AM46">
        <v>64.73</v>
      </c>
      <c r="AN46">
        <v>24.12</v>
      </c>
      <c r="AO46">
        <v>14.62</v>
      </c>
      <c r="AP46">
        <v>0</v>
      </c>
      <c r="AQ46">
        <v>0</v>
      </c>
      <c r="AR46">
        <v>183.33</v>
      </c>
      <c r="AS46">
        <v>4.88</v>
      </c>
      <c r="AT46">
        <v>121.57</v>
      </c>
      <c r="AU46">
        <v>0</v>
      </c>
      <c r="AV46">
        <v>242.92</v>
      </c>
      <c r="AW46">
        <v>38.6</v>
      </c>
      <c r="AX46">
        <v>43.85</v>
      </c>
      <c r="AY46">
        <v>192.98</v>
      </c>
      <c r="AZ46">
        <v>48.24</v>
      </c>
      <c r="BA46">
        <v>28.95</v>
      </c>
      <c r="BB46">
        <v>48.24</v>
      </c>
      <c r="BC46">
        <v>0.96</v>
      </c>
      <c r="BD46">
        <v>1.93</v>
      </c>
      <c r="BE46">
        <v>1.93</v>
      </c>
      <c r="BF46">
        <v>0</v>
      </c>
      <c r="BG46">
        <v>96.49</v>
      </c>
      <c r="BH46">
        <v>24.12</v>
      </c>
      <c r="BI46">
        <v>0</v>
      </c>
      <c r="BJ46">
        <v>11.79</v>
      </c>
      <c r="BK46">
        <v>24.12</v>
      </c>
      <c r="BL46">
        <v>48.24</v>
      </c>
      <c r="BM46">
        <v>24.12</v>
      </c>
      <c r="BN46">
        <v>24.12</v>
      </c>
      <c r="BO46">
        <v>0</v>
      </c>
      <c r="BP46">
        <v>29.01</v>
      </c>
      <c r="BQ46">
        <v>24.12</v>
      </c>
      <c r="BR46">
        <v>24.12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</row>
    <row r="47" spans="1:76">
      <c r="A47" t="s">
        <v>360</v>
      </c>
      <c r="G47" t="s">
        <v>89</v>
      </c>
      <c r="H47" s="73">
        <v>782.84000000000015</v>
      </c>
      <c r="I47" s="46">
        <v>253.06</v>
      </c>
      <c r="J47" s="46">
        <v>571.53000000000009</v>
      </c>
      <c r="K47" s="46">
        <v>160.27999999999997</v>
      </c>
      <c r="L47" s="46">
        <v>8.93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0.52</v>
      </c>
      <c r="X47">
        <v>0.88</v>
      </c>
      <c r="Y47">
        <v>0.35</v>
      </c>
      <c r="Z47">
        <v>72.37</v>
      </c>
      <c r="AA47">
        <v>24.12</v>
      </c>
      <c r="AB47">
        <v>0</v>
      </c>
      <c r="AC47">
        <v>0</v>
      </c>
      <c r="AD47">
        <v>13.51</v>
      </c>
      <c r="AE47">
        <v>48.24</v>
      </c>
      <c r="AF47">
        <v>0.48</v>
      </c>
      <c r="AG47">
        <v>66.760000000000005</v>
      </c>
      <c r="AH47">
        <v>0</v>
      </c>
      <c r="AI47">
        <v>111.25</v>
      </c>
      <c r="AJ47">
        <v>43.85</v>
      </c>
      <c r="AK47">
        <v>0.61</v>
      </c>
      <c r="AL47">
        <v>1.59</v>
      </c>
      <c r="AM47">
        <v>64.73</v>
      </c>
      <c r="AN47">
        <v>24.12</v>
      </c>
      <c r="AO47">
        <v>14.62</v>
      </c>
      <c r="AP47">
        <v>0</v>
      </c>
      <c r="AQ47">
        <v>0</v>
      </c>
      <c r="AR47">
        <v>183.33</v>
      </c>
      <c r="AS47">
        <v>5.07</v>
      </c>
      <c r="AT47">
        <v>121.57</v>
      </c>
      <c r="AU47">
        <v>0</v>
      </c>
      <c r="AV47">
        <v>242.92</v>
      </c>
      <c r="AW47">
        <v>38.6</v>
      </c>
      <c r="AX47">
        <v>43.85</v>
      </c>
      <c r="AY47">
        <v>192.98</v>
      </c>
      <c r="AZ47">
        <v>48.24</v>
      </c>
      <c r="BA47">
        <v>28.95</v>
      </c>
      <c r="BB47">
        <v>48.24</v>
      </c>
      <c r="BC47">
        <v>0.96</v>
      </c>
      <c r="BD47">
        <v>1.93</v>
      </c>
      <c r="BE47">
        <v>1.93</v>
      </c>
      <c r="BF47">
        <v>0</v>
      </c>
      <c r="BG47">
        <v>96.49</v>
      </c>
      <c r="BH47">
        <v>24.12</v>
      </c>
      <c r="BI47">
        <v>0</v>
      </c>
      <c r="BJ47">
        <v>11.61</v>
      </c>
      <c r="BK47">
        <v>24.12</v>
      </c>
      <c r="BL47">
        <v>48.24</v>
      </c>
      <c r="BM47">
        <v>24.12</v>
      </c>
      <c r="BN47">
        <v>24.12</v>
      </c>
      <c r="BO47">
        <v>0</v>
      </c>
      <c r="BP47">
        <v>29.01</v>
      </c>
      <c r="BQ47">
        <v>24.12</v>
      </c>
      <c r="BR47">
        <v>24.12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</row>
    <row r="48" spans="1:76">
      <c r="A48" t="s">
        <v>364</v>
      </c>
      <c r="G48" t="s">
        <v>90</v>
      </c>
      <c r="H48" s="73">
        <v>782.84000000000015</v>
      </c>
      <c r="I48" s="46">
        <v>253.06</v>
      </c>
      <c r="J48" s="46">
        <v>571.53000000000009</v>
      </c>
      <c r="K48" s="46">
        <v>160.27999999999997</v>
      </c>
      <c r="L48" s="46">
        <v>8.98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0.52</v>
      </c>
      <c r="X48">
        <v>0.88</v>
      </c>
      <c r="Y48">
        <v>0.35</v>
      </c>
      <c r="Z48">
        <v>72.37</v>
      </c>
      <c r="AA48">
        <v>24.12</v>
      </c>
      <c r="AB48">
        <v>0</v>
      </c>
      <c r="AC48">
        <v>0</v>
      </c>
      <c r="AD48">
        <v>13.51</v>
      </c>
      <c r="AE48">
        <v>48.24</v>
      </c>
      <c r="AF48">
        <v>0.48</v>
      </c>
      <c r="AG48">
        <v>66.760000000000005</v>
      </c>
      <c r="AH48">
        <v>0</v>
      </c>
      <c r="AI48">
        <v>111.25</v>
      </c>
      <c r="AJ48">
        <v>43.85</v>
      </c>
      <c r="AK48">
        <v>0.61</v>
      </c>
      <c r="AL48">
        <v>1.59</v>
      </c>
      <c r="AM48">
        <v>64.73</v>
      </c>
      <c r="AN48">
        <v>24.12</v>
      </c>
      <c r="AO48">
        <v>14.62</v>
      </c>
      <c r="AP48">
        <v>0</v>
      </c>
      <c r="AQ48">
        <v>0</v>
      </c>
      <c r="AR48">
        <v>183.33</v>
      </c>
      <c r="AS48">
        <v>5.12</v>
      </c>
      <c r="AT48">
        <v>121.57</v>
      </c>
      <c r="AU48">
        <v>0</v>
      </c>
      <c r="AV48">
        <v>242.92</v>
      </c>
      <c r="AW48">
        <v>38.6</v>
      </c>
      <c r="AX48">
        <v>43.85</v>
      </c>
      <c r="AY48">
        <v>192.98</v>
      </c>
      <c r="AZ48">
        <v>48.24</v>
      </c>
      <c r="BA48">
        <v>28.95</v>
      </c>
      <c r="BB48">
        <v>48.24</v>
      </c>
      <c r="BC48">
        <v>0.96</v>
      </c>
      <c r="BD48">
        <v>1.93</v>
      </c>
      <c r="BE48">
        <v>1.93</v>
      </c>
      <c r="BF48">
        <v>0</v>
      </c>
      <c r="BG48">
        <v>96.49</v>
      </c>
      <c r="BH48">
        <v>24.12</v>
      </c>
      <c r="BI48">
        <v>0</v>
      </c>
      <c r="BJ48">
        <v>11.61</v>
      </c>
      <c r="BK48">
        <v>24.12</v>
      </c>
      <c r="BL48">
        <v>48.24</v>
      </c>
      <c r="BM48">
        <v>24.12</v>
      </c>
      <c r="BN48">
        <v>24.12</v>
      </c>
      <c r="BO48">
        <v>0</v>
      </c>
      <c r="BP48">
        <v>29.01</v>
      </c>
      <c r="BQ48">
        <v>24.12</v>
      </c>
      <c r="BR48">
        <v>24.12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</row>
    <row r="49" spans="1:76">
      <c r="A49" t="s">
        <v>365</v>
      </c>
      <c r="G49" t="s">
        <v>91</v>
      </c>
      <c r="H49" s="73">
        <v>782.84000000000015</v>
      </c>
      <c r="I49" s="46">
        <v>253.06</v>
      </c>
      <c r="J49" s="46">
        <v>571.53000000000009</v>
      </c>
      <c r="K49" s="46">
        <v>160.27999999999997</v>
      </c>
      <c r="L49" s="46">
        <v>9.17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0.52</v>
      </c>
      <c r="X49">
        <v>0.88</v>
      </c>
      <c r="Y49">
        <v>0.35</v>
      </c>
      <c r="Z49">
        <v>72.37</v>
      </c>
      <c r="AA49">
        <v>24.12</v>
      </c>
      <c r="AB49">
        <v>0</v>
      </c>
      <c r="AC49">
        <v>0</v>
      </c>
      <c r="AD49">
        <v>13.51</v>
      </c>
      <c r="AE49">
        <v>48.24</v>
      </c>
      <c r="AF49">
        <v>0.48</v>
      </c>
      <c r="AG49">
        <v>66.760000000000005</v>
      </c>
      <c r="AH49">
        <v>0</v>
      </c>
      <c r="AI49">
        <v>111.25</v>
      </c>
      <c r="AJ49">
        <v>43.85</v>
      </c>
      <c r="AK49">
        <v>0.61</v>
      </c>
      <c r="AL49">
        <v>1.59</v>
      </c>
      <c r="AM49">
        <v>64.73</v>
      </c>
      <c r="AN49">
        <v>24.12</v>
      </c>
      <c r="AO49">
        <v>14.62</v>
      </c>
      <c r="AP49">
        <v>0</v>
      </c>
      <c r="AQ49">
        <v>0</v>
      </c>
      <c r="AR49">
        <v>183.33</v>
      </c>
      <c r="AS49">
        <v>5.31</v>
      </c>
      <c r="AT49">
        <v>121.57</v>
      </c>
      <c r="AU49">
        <v>0</v>
      </c>
      <c r="AV49">
        <v>242.92</v>
      </c>
      <c r="AW49">
        <v>38.6</v>
      </c>
      <c r="AX49">
        <v>43.85</v>
      </c>
      <c r="AY49">
        <v>192.98</v>
      </c>
      <c r="AZ49">
        <v>48.24</v>
      </c>
      <c r="BA49">
        <v>28.95</v>
      </c>
      <c r="BB49">
        <v>48.24</v>
      </c>
      <c r="BC49">
        <v>0.96</v>
      </c>
      <c r="BD49">
        <v>1.93</v>
      </c>
      <c r="BE49">
        <v>1.93</v>
      </c>
      <c r="BF49">
        <v>0</v>
      </c>
      <c r="BG49">
        <v>96.49</v>
      </c>
      <c r="BH49">
        <v>24.12</v>
      </c>
      <c r="BI49">
        <v>0</v>
      </c>
      <c r="BJ49">
        <v>11.61</v>
      </c>
      <c r="BK49">
        <v>24.12</v>
      </c>
      <c r="BL49">
        <v>48.24</v>
      </c>
      <c r="BM49">
        <v>24.12</v>
      </c>
      <c r="BN49">
        <v>24.12</v>
      </c>
      <c r="BO49">
        <v>0</v>
      </c>
      <c r="BP49">
        <v>29.01</v>
      </c>
      <c r="BQ49">
        <v>24.12</v>
      </c>
      <c r="BR49">
        <v>24.12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</row>
    <row r="50" spans="1:76">
      <c r="A50" t="s">
        <v>366</v>
      </c>
      <c r="G50" t="s">
        <v>92</v>
      </c>
      <c r="H50" s="73">
        <v>782.84000000000015</v>
      </c>
      <c r="I50" s="46">
        <v>253.06</v>
      </c>
      <c r="J50" s="46">
        <v>571.53000000000009</v>
      </c>
      <c r="K50" s="46">
        <v>160.27999999999997</v>
      </c>
      <c r="L50" s="46">
        <v>9.27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0.52</v>
      </c>
      <c r="X50">
        <v>0.88</v>
      </c>
      <c r="Y50">
        <v>0.35</v>
      </c>
      <c r="Z50">
        <v>72.37</v>
      </c>
      <c r="AA50">
        <v>24.12</v>
      </c>
      <c r="AB50">
        <v>0</v>
      </c>
      <c r="AC50">
        <v>0</v>
      </c>
      <c r="AD50">
        <v>13.51</v>
      </c>
      <c r="AE50">
        <v>48.24</v>
      </c>
      <c r="AF50">
        <v>0.48</v>
      </c>
      <c r="AG50">
        <v>66.760000000000005</v>
      </c>
      <c r="AH50">
        <v>0</v>
      </c>
      <c r="AI50">
        <v>111.25</v>
      </c>
      <c r="AJ50">
        <v>43.85</v>
      </c>
      <c r="AK50">
        <v>0.61</v>
      </c>
      <c r="AL50">
        <v>1.59</v>
      </c>
      <c r="AM50">
        <v>64.73</v>
      </c>
      <c r="AN50">
        <v>24.12</v>
      </c>
      <c r="AO50">
        <v>14.62</v>
      </c>
      <c r="AP50">
        <v>0</v>
      </c>
      <c r="AQ50">
        <v>0</v>
      </c>
      <c r="AR50">
        <v>183.33</v>
      </c>
      <c r="AS50">
        <v>5.41</v>
      </c>
      <c r="AT50">
        <v>121.57</v>
      </c>
      <c r="AU50">
        <v>0</v>
      </c>
      <c r="AV50">
        <v>242.92</v>
      </c>
      <c r="AW50">
        <v>38.6</v>
      </c>
      <c r="AX50">
        <v>43.85</v>
      </c>
      <c r="AY50">
        <v>192.98</v>
      </c>
      <c r="AZ50">
        <v>48.24</v>
      </c>
      <c r="BA50">
        <v>28.95</v>
      </c>
      <c r="BB50">
        <v>48.24</v>
      </c>
      <c r="BC50">
        <v>0.96</v>
      </c>
      <c r="BD50">
        <v>1.93</v>
      </c>
      <c r="BE50">
        <v>1.93</v>
      </c>
      <c r="BF50">
        <v>0</v>
      </c>
      <c r="BG50">
        <v>96.49</v>
      </c>
      <c r="BH50">
        <v>24.12</v>
      </c>
      <c r="BI50">
        <v>0</v>
      </c>
      <c r="BJ50">
        <v>11.61</v>
      </c>
      <c r="BK50">
        <v>24.12</v>
      </c>
      <c r="BL50">
        <v>48.24</v>
      </c>
      <c r="BM50">
        <v>24.12</v>
      </c>
      <c r="BN50">
        <v>24.12</v>
      </c>
      <c r="BO50">
        <v>0</v>
      </c>
      <c r="BP50">
        <v>29.01</v>
      </c>
      <c r="BQ50">
        <v>24.12</v>
      </c>
      <c r="BR50">
        <v>24.12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</row>
    <row r="51" spans="1:76">
      <c r="A51" t="s">
        <v>367</v>
      </c>
      <c r="G51" t="s">
        <v>93</v>
      </c>
      <c r="H51" s="73">
        <v>782.84000000000015</v>
      </c>
      <c r="I51" s="46">
        <v>266.57</v>
      </c>
      <c r="J51" s="46">
        <v>571.43000000000006</v>
      </c>
      <c r="K51" s="46">
        <v>160.27999999999997</v>
      </c>
      <c r="L51" s="46">
        <v>9.0299999999999994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0.52</v>
      </c>
      <c r="X51">
        <v>0.88</v>
      </c>
      <c r="Y51">
        <v>0.35</v>
      </c>
      <c r="Z51">
        <v>72.37</v>
      </c>
      <c r="AA51">
        <v>24.12</v>
      </c>
      <c r="AB51">
        <v>0</v>
      </c>
      <c r="AC51">
        <v>13.51</v>
      </c>
      <c r="AD51">
        <v>13.51</v>
      </c>
      <c r="AE51">
        <v>48.24</v>
      </c>
      <c r="AF51">
        <v>0.48</v>
      </c>
      <c r="AG51">
        <v>66.760000000000005</v>
      </c>
      <c r="AH51">
        <v>0</v>
      </c>
      <c r="AI51">
        <v>111.25</v>
      </c>
      <c r="AJ51">
        <v>43.85</v>
      </c>
      <c r="AK51">
        <v>0.61</v>
      </c>
      <c r="AL51">
        <v>1.59</v>
      </c>
      <c r="AM51">
        <v>64.73</v>
      </c>
      <c r="AN51">
        <v>24.12</v>
      </c>
      <c r="AO51">
        <v>14.62</v>
      </c>
      <c r="AP51">
        <v>0</v>
      </c>
      <c r="AQ51">
        <v>0</v>
      </c>
      <c r="AR51">
        <v>183.33</v>
      </c>
      <c r="AS51">
        <v>5.17</v>
      </c>
      <c r="AT51">
        <v>121.57</v>
      </c>
      <c r="AU51">
        <v>0</v>
      </c>
      <c r="AV51">
        <v>242.92</v>
      </c>
      <c r="AW51">
        <v>38.6</v>
      </c>
      <c r="AX51">
        <v>43.85</v>
      </c>
      <c r="AY51">
        <v>192.98</v>
      </c>
      <c r="AZ51">
        <v>48.24</v>
      </c>
      <c r="BA51">
        <v>28.95</v>
      </c>
      <c r="BB51">
        <v>48.24</v>
      </c>
      <c r="BC51">
        <v>0.96</v>
      </c>
      <c r="BD51">
        <v>1.93</v>
      </c>
      <c r="BE51">
        <v>1.93</v>
      </c>
      <c r="BF51">
        <v>0</v>
      </c>
      <c r="BG51">
        <v>96.49</v>
      </c>
      <c r="BH51">
        <v>24.12</v>
      </c>
      <c r="BI51">
        <v>0</v>
      </c>
      <c r="BJ51">
        <v>11.51</v>
      </c>
      <c r="BK51">
        <v>24.12</v>
      </c>
      <c r="BL51">
        <v>48.24</v>
      </c>
      <c r="BM51">
        <v>24.12</v>
      </c>
      <c r="BN51">
        <v>24.12</v>
      </c>
      <c r="BO51">
        <v>0</v>
      </c>
      <c r="BP51">
        <v>29.01</v>
      </c>
      <c r="BQ51">
        <v>24.12</v>
      </c>
      <c r="BR51">
        <v>24.12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</row>
    <row r="52" spans="1:76">
      <c r="A52" t="s">
        <v>368</v>
      </c>
      <c r="G52" t="s">
        <v>94</v>
      </c>
      <c r="H52" s="73">
        <v>782.84000000000015</v>
      </c>
      <c r="I52" s="46">
        <v>266.57</v>
      </c>
      <c r="J52" s="46">
        <v>571.43000000000006</v>
      </c>
      <c r="K52" s="46">
        <v>160.27999999999997</v>
      </c>
      <c r="L52" s="46">
        <v>8.5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0.52</v>
      </c>
      <c r="X52">
        <v>0.88</v>
      </c>
      <c r="Y52">
        <v>0.35</v>
      </c>
      <c r="Z52">
        <v>72.37</v>
      </c>
      <c r="AA52">
        <v>24.12</v>
      </c>
      <c r="AB52">
        <v>0</v>
      </c>
      <c r="AC52">
        <v>13.51</v>
      </c>
      <c r="AD52">
        <v>13.51</v>
      </c>
      <c r="AE52">
        <v>48.24</v>
      </c>
      <c r="AF52">
        <v>0.48</v>
      </c>
      <c r="AG52">
        <v>66.760000000000005</v>
      </c>
      <c r="AH52">
        <v>0</v>
      </c>
      <c r="AI52">
        <v>111.25</v>
      </c>
      <c r="AJ52">
        <v>43.85</v>
      </c>
      <c r="AK52">
        <v>0.61</v>
      </c>
      <c r="AL52">
        <v>1.59</v>
      </c>
      <c r="AM52">
        <v>64.73</v>
      </c>
      <c r="AN52">
        <v>24.12</v>
      </c>
      <c r="AO52">
        <v>14.62</v>
      </c>
      <c r="AP52">
        <v>0</v>
      </c>
      <c r="AQ52">
        <v>0</v>
      </c>
      <c r="AR52">
        <v>183.33</v>
      </c>
      <c r="AS52">
        <v>4.6399999999999997</v>
      </c>
      <c r="AT52">
        <v>121.57</v>
      </c>
      <c r="AU52">
        <v>0</v>
      </c>
      <c r="AV52">
        <v>242.92</v>
      </c>
      <c r="AW52">
        <v>38.6</v>
      </c>
      <c r="AX52">
        <v>43.85</v>
      </c>
      <c r="AY52">
        <v>192.98</v>
      </c>
      <c r="AZ52">
        <v>48.24</v>
      </c>
      <c r="BA52">
        <v>28.95</v>
      </c>
      <c r="BB52">
        <v>48.24</v>
      </c>
      <c r="BC52">
        <v>0.96</v>
      </c>
      <c r="BD52">
        <v>1.93</v>
      </c>
      <c r="BE52">
        <v>1.93</v>
      </c>
      <c r="BF52">
        <v>0</v>
      </c>
      <c r="BG52">
        <v>96.49</v>
      </c>
      <c r="BH52">
        <v>24.12</v>
      </c>
      <c r="BI52">
        <v>0</v>
      </c>
      <c r="BJ52">
        <v>11.51</v>
      </c>
      <c r="BK52">
        <v>24.12</v>
      </c>
      <c r="BL52">
        <v>48.24</v>
      </c>
      <c r="BM52">
        <v>24.12</v>
      </c>
      <c r="BN52">
        <v>24.12</v>
      </c>
      <c r="BO52">
        <v>0</v>
      </c>
      <c r="BP52">
        <v>29.01</v>
      </c>
      <c r="BQ52">
        <v>24.12</v>
      </c>
      <c r="BR52">
        <v>24.12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</row>
    <row r="53" spans="1:76">
      <c r="A53" t="s">
        <v>400</v>
      </c>
      <c r="G53" t="s">
        <v>95</v>
      </c>
      <c r="H53" s="73">
        <v>782.84000000000015</v>
      </c>
      <c r="I53" s="46">
        <v>266.57</v>
      </c>
      <c r="J53" s="46">
        <v>571.43000000000006</v>
      </c>
      <c r="K53" s="46">
        <v>160.27999999999997</v>
      </c>
      <c r="L53" s="46">
        <v>8.35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0.52</v>
      </c>
      <c r="X53">
        <v>0.88</v>
      </c>
      <c r="Y53">
        <v>0.35</v>
      </c>
      <c r="Z53">
        <v>72.37</v>
      </c>
      <c r="AA53">
        <v>24.12</v>
      </c>
      <c r="AB53">
        <v>0</v>
      </c>
      <c r="AC53">
        <v>13.51</v>
      </c>
      <c r="AD53">
        <v>13.51</v>
      </c>
      <c r="AE53">
        <v>48.24</v>
      </c>
      <c r="AF53">
        <v>0.48</v>
      </c>
      <c r="AG53">
        <v>66.760000000000005</v>
      </c>
      <c r="AH53">
        <v>0</v>
      </c>
      <c r="AI53">
        <v>111.25</v>
      </c>
      <c r="AJ53">
        <v>43.85</v>
      </c>
      <c r="AK53">
        <v>0.61</v>
      </c>
      <c r="AL53">
        <v>1.59</v>
      </c>
      <c r="AM53">
        <v>64.73</v>
      </c>
      <c r="AN53">
        <v>24.12</v>
      </c>
      <c r="AO53">
        <v>14.62</v>
      </c>
      <c r="AP53">
        <v>0</v>
      </c>
      <c r="AQ53">
        <v>0</v>
      </c>
      <c r="AR53">
        <v>183.33</v>
      </c>
      <c r="AS53">
        <v>4.49</v>
      </c>
      <c r="AT53">
        <v>121.57</v>
      </c>
      <c r="AU53">
        <v>0</v>
      </c>
      <c r="AV53">
        <v>242.92</v>
      </c>
      <c r="AW53">
        <v>38.6</v>
      </c>
      <c r="AX53">
        <v>43.85</v>
      </c>
      <c r="AY53">
        <v>192.98</v>
      </c>
      <c r="AZ53">
        <v>48.24</v>
      </c>
      <c r="BA53">
        <v>28.95</v>
      </c>
      <c r="BB53">
        <v>48.24</v>
      </c>
      <c r="BC53">
        <v>0.96</v>
      </c>
      <c r="BD53">
        <v>1.93</v>
      </c>
      <c r="BE53">
        <v>1.93</v>
      </c>
      <c r="BF53">
        <v>0</v>
      </c>
      <c r="BG53">
        <v>96.49</v>
      </c>
      <c r="BH53">
        <v>24.12</v>
      </c>
      <c r="BI53">
        <v>0</v>
      </c>
      <c r="BJ53">
        <v>11.51</v>
      </c>
      <c r="BK53">
        <v>24.12</v>
      </c>
      <c r="BL53">
        <v>48.24</v>
      </c>
      <c r="BM53">
        <v>24.12</v>
      </c>
      <c r="BN53">
        <v>24.12</v>
      </c>
      <c r="BO53">
        <v>0</v>
      </c>
      <c r="BP53">
        <v>29.01</v>
      </c>
      <c r="BQ53">
        <v>24.12</v>
      </c>
      <c r="BR53">
        <v>24.12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</row>
    <row r="54" spans="1:76">
      <c r="A54" t="s">
        <v>399</v>
      </c>
      <c r="G54" t="s">
        <v>96</v>
      </c>
      <c r="H54" s="73">
        <v>782.84000000000015</v>
      </c>
      <c r="I54" s="46">
        <v>266.57</v>
      </c>
      <c r="J54" s="46">
        <v>571.43000000000006</v>
      </c>
      <c r="K54" s="46">
        <v>160.27999999999997</v>
      </c>
      <c r="L54" s="46">
        <v>8.25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0.52</v>
      </c>
      <c r="X54">
        <v>0.88</v>
      </c>
      <c r="Y54">
        <v>0.35</v>
      </c>
      <c r="Z54">
        <v>72.37</v>
      </c>
      <c r="AA54">
        <v>24.12</v>
      </c>
      <c r="AB54">
        <v>0</v>
      </c>
      <c r="AC54">
        <v>13.51</v>
      </c>
      <c r="AD54">
        <v>13.51</v>
      </c>
      <c r="AE54">
        <v>48.24</v>
      </c>
      <c r="AF54">
        <v>0.48</v>
      </c>
      <c r="AG54">
        <v>66.760000000000005</v>
      </c>
      <c r="AH54">
        <v>0</v>
      </c>
      <c r="AI54">
        <v>111.25</v>
      </c>
      <c r="AJ54">
        <v>43.85</v>
      </c>
      <c r="AK54">
        <v>0.61</v>
      </c>
      <c r="AL54">
        <v>1.59</v>
      </c>
      <c r="AM54">
        <v>64.73</v>
      </c>
      <c r="AN54">
        <v>24.12</v>
      </c>
      <c r="AO54">
        <v>14.62</v>
      </c>
      <c r="AP54">
        <v>0</v>
      </c>
      <c r="AQ54">
        <v>0</v>
      </c>
      <c r="AR54">
        <v>183.33</v>
      </c>
      <c r="AS54">
        <v>4.3899999999999997</v>
      </c>
      <c r="AT54">
        <v>121.57</v>
      </c>
      <c r="AU54">
        <v>0</v>
      </c>
      <c r="AV54">
        <v>242.92</v>
      </c>
      <c r="AW54">
        <v>38.6</v>
      </c>
      <c r="AX54">
        <v>43.85</v>
      </c>
      <c r="AY54">
        <v>192.98</v>
      </c>
      <c r="AZ54">
        <v>48.24</v>
      </c>
      <c r="BA54">
        <v>28.95</v>
      </c>
      <c r="BB54">
        <v>48.24</v>
      </c>
      <c r="BC54">
        <v>0.96</v>
      </c>
      <c r="BD54">
        <v>1.93</v>
      </c>
      <c r="BE54">
        <v>1.93</v>
      </c>
      <c r="BF54">
        <v>0</v>
      </c>
      <c r="BG54">
        <v>96.49</v>
      </c>
      <c r="BH54">
        <v>24.12</v>
      </c>
      <c r="BI54">
        <v>0</v>
      </c>
      <c r="BJ54">
        <v>11.51</v>
      </c>
      <c r="BK54">
        <v>24.12</v>
      </c>
      <c r="BL54">
        <v>48.24</v>
      </c>
      <c r="BM54">
        <v>24.12</v>
      </c>
      <c r="BN54">
        <v>24.12</v>
      </c>
      <c r="BO54">
        <v>0</v>
      </c>
      <c r="BP54">
        <v>29.01</v>
      </c>
      <c r="BQ54">
        <v>24.12</v>
      </c>
      <c r="BR54">
        <v>24.12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</row>
    <row r="55" spans="1:76">
      <c r="A55" t="s">
        <v>401</v>
      </c>
      <c r="G55" t="s">
        <v>97</v>
      </c>
      <c r="H55" s="73">
        <v>782.84000000000015</v>
      </c>
      <c r="I55" s="46">
        <v>266.57</v>
      </c>
      <c r="J55" s="46">
        <v>571.34</v>
      </c>
      <c r="K55" s="46">
        <v>160.27999999999997</v>
      </c>
      <c r="L55" s="46">
        <v>7.919999999999999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0.52</v>
      </c>
      <c r="X55">
        <v>0.88</v>
      </c>
      <c r="Y55">
        <v>0.35</v>
      </c>
      <c r="Z55">
        <v>72.37</v>
      </c>
      <c r="AA55">
        <v>24.12</v>
      </c>
      <c r="AB55">
        <v>0</v>
      </c>
      <c r="AC55">
        <v>13.51</v>
      </c>
      <c r="AD55">
        <v>13.51</v>
      </c>
      <c r="AE55">
        <v>48.24</v>
      </c>
      <c r="AF55">
        <v>0.48</v>
      </c>
      <c r="AG55">
        <v>66.760000000000005</v>
      </c>
      <c r="AH55">
        <v>0</v>
      </c>
      <c r="AI55">
        <v>111.25</v>
      </c>
      <c r="AJ55">
        <v>43.85</v>
      </c>
      <c r="AK55">
        <v>0.61</v>
      </c>
      <c r="AL55">
        <v>1.59</v>
      </c>
      <c r="AM55">
        <v>64.73</v>
      </c>
      <c r="AN55">
        <v>24.12</v>
      </c>
      <c r="AO55">
        <v>14.62</v>
      </c>
      <c r="AP55">
        <v>0</v>
      </c>
      <c r="AQ55">
        <v>0</v>
      </c>
      <c r="AR55">
        <v>183.33</v>
      </c>
      <c r="AS55">
        <v>4.0599999999999996</v>
      </c>
      <c r="AT55">
        <v>121.57</v>
      </c>
      <c r="AU55">
        <v>0</v>
      </c>
      <c r="AV55">
        <v>242.92</v>
      </c>
      <c r="AW55">
        <v>38.6</v>
      </c>
      <c r="AX55">
        <v>43.85</v>
      </c>
      <c r="AY55">
        <v>192.98</v>
      </c>
      <c r="AZ55">
        <v>48.24</v>
      </c>
      <c r="BA55">
        <v>28.95</v>
      </c>
      <c r="BB55">
        <v>48.24</v>
      </c>
      <c r="BC55">
        <v>0.96</v>
      </c>
      <c r="BD55">
        <v>1.93</v>
      </c>
      <c r="BE55">
        <v>1.93</v>
      </c>
      <c r="BF55">
        <v>0</v>
      </c>
      <c r="BG55">
        <v>96.49</v>
      </c>
      <c r="BH55">
        <v>24.12</v>
      </c>
      <c r="BI55">
        <v>0</v>
      </c>
      <c r="BJ55">
        <v>11.42</v>
      </c>
      <c r="BK55">
        <v>24.12</v>
      </c>
      <c r="BL55">
        <v>48.24</v>
      </c>
      <c r="BM55">
        <v>24.12</v>
      </c>
      <c r="BN55">
        <v>24.12</v>
      </c>
      <c r="BO55">
        <v>0</v>
      </c>
      <c r="BP55">
        <v>29.01</v>
      </c>
      <c r="BQ55">
        <v>24.12</v>
      </c>
      <c r="BR55">
        <v>24.12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</row>
    <row r="56" spans="1:76">
      <c r="A56" t="s">
        <v>401</v>
      </c>
      <c r="G56" t="s">
        <v>98</v>
      </c>
      <c r="H56" s="73">
        <v>782.84000000000015</v>
      </c>
      <c r="I56" s="46">
        <v>266.57</v>
      </c>
      <c r="J56" s="46">
        <v>571.34</v>
      </c>
      <c r="K56" s="46">
        <v>160.27999999999997</v>
      </c>
      <c r="L56" s="46">
        <v>7.72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0.52</v>
      </c>
      <c r="X56">
        <v>0.88</v>
      </c>
      <c r="Y56">
        <v>0.35</v>
      </c>
      <c r="Z56">
        <v>72.37</v>
      </c>
      <c r="AA56">
        <v>24.12</v>
      </c>
      <c r="AB56">
        <v>0</v>
      </c>
      <c r="AC56">
        <v>13.51</v>
      </c>
      <c r="AD56">
        <v>13.51</v>
      </c>
      <c r="AE56">
        <v>48.24</v>
      </c>
      <c r="AF56">
        <v>0.48</v>
      </c>
      <c r="AG56">
        <v>66.760000000000005</v>
      </c>
      <c r="AH56">
        <v>0</v>
      </c>
      <c r="AI56">
        <v>111.25</v>
      </c>
      <c r="AJ56">
        <v>43.85</v>
      </c>
      <c r="AK56">
        <v>0.61</v>
      </c>
      <c r="AL56">
        <v>1.59</v>
      </c>
      <c r="AM56">
        <v>64.73</v>
      </c>
      <c r="AN56">
        <v>24.12</v>
      </c>
      <c r="AO56">
        <v>14.62</v>
      </c>
      <c r="AP56">
        <v>0</v>
      </c>
      <c r="AQ56">
        <v>0</v>
      </c>
      <c r="AR56">
        <v>183.33</v>
      </c>
      <c r="AS56">
        <v>3.86</v>
      </c>
      <c r="AT56">
        <v>121.57</v>
      </c>
      <c r="AU56">
        <v>0</v>
      </c>
      <c r="AV56">
        <v>242.92</v>
      </c>
      <c r="AW56">
        <v>38.6</v>
      </c>
      <c r="AX56">
        <v>43.85</v>
      </c>
      <c r="AY56">
        <v>192.98</v>
      </c>
      <c r="AZ56">
        <v>48.24</v>
      </c>
      <c r="BA56">
        <v>28.95</v>
      </c>
      <c r="BB56">
        <v>48.24</v>
      </c>
      <c r="BC56">
        <v>0.96</v>
      </c>
      <c r="BD56">
        <v>1.93</v>
      </c>
      <c r="BE56">
        <v>1.93</v>
      </c>
      <c r="BF56">
        <v>0</v>
      </c>
      <c r="BG56">
        <v>96.49</v>
      </c>
      <c r="BH56">
        <v>24.12</v>
      </c>
      <c r="BI56">
        <v>0</v>
      </c>
      <c r="BJ56">
        <v>11.42</v>
      </c>
      <c r="BK56">
        <v>24.12</v>
      </c>
      <c r="BL56">
        <v>48.24</v>
      </c>
      <c r="BM56">
        <v>24.12</v>
      </c>
      <c r="BN56">
        <v>24.12</v>
      </c>
      <c r="BO56">
        <v>0</v>
      </c>
      <c r="BP56">
        <v>29.01</v>
      </c>
      <c r="BQ56">
        <v>24.12</v>
      </c>
      <c r="BR56">
        <v>24.12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</row>
    <row r="57" spans="1:76">
      <c r="G57" t="s">
        <v>99</v>
      </c>
      <c r="H57" s="73">
        <v>782.84000000000015</v>
      </c>
      <c r="I57" s="46">
        <v>266.57</v>
      </c>
      <c r="J57" s="46">
        <v>571.34</v>
      </c>
      <c r="K57" s="46">
        <v>160.27999999999997</v>
      </c>
      <c r="L57" s="46">
        <v>7.4799999999999995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0.52</v>
      </c>
      <c r="X57">
        <v>0.88</v>
      </c>
      <c r="Y57">
        <v>0.35</v>
      </c>
      <c r="Z57">
        <v>72.37</v>
      </c>
      <c r="AA57">
        <v>24.12</v>
      </c>
      <c r="AB57">
        <v>0</v>
      </c>
      <c r="AC57">
        <v>13.51</v>
      </c>
      <c r="AD57">
        <v>13.51</v>
      </c>
      <c r="AE57">
        <v>48.24</v>
      </c>
      <c r="AF57">
        <v>0.48</v>
      </c>
      <c r="AG57">
        <v>66.760000000000005</v>
      </c>
      <c r="AH57">
        <v>0</v>
      </c>
      <c r="AI57">
        <v>111.25</v>
      </c>
      <c r="AJ57">
        <v>43.85</v>
      </c>
      <c r="AK57">
        <v>0.61</v>
      </c>
      <c r="AL57">
        <v>1.59</v>
      </c>
      <c r="AM57">
        <v>64.73</v>
      </c>
      <c r="AN57">
        <v>24.12</v>
      </c>
      <c r="AO57">
        <v>14.62</v>
      </c>
      <c r="AP57">
        <v>0</v>
      </c>
      <c r="AQ57">
        <v>0</v>
      </c>
      <c r="AR57">
        <v>183.33</v>
      </c>
      <c r="AS57">
        <v>3.62</v>
      </c>
      <c r="AT57">
        <v>121.57</v>
      </c>
      <c r="AU57">
        <v>0</v>
      </c>
      <c r="AV57">
        <v>242.92</v>
      </c>
      <c r="AW57">
        <v>38.6</v>
      </c>
      <c r="AX57">
        <v>43.85</v>
      </c>
      <c r="AY57">
        <v>192.98</v>
      </c>
      <c r="AZ57">
        <v>48.24</v>
      </c>
      <c r="BA57">
        <v>28.95</v>
      </c>
      <c r="BB57">
        <v>48.24</v>
      </c>
      <c r="BC57">
        <v>0.96</v>
      </c>
      <c r="BD57">
        <v>1.93</v>
      </c>
      <c r="BE57">
        <v>1.93</v>
      </c>
      <c r="BF57">
        <v>0</v>
      </c>
      <c r="BG57">
        <v>96.49</v>
      </c>
      <c r="BH57">
        <v>24.12</v>
      </c>
      <c r="BI57">
        <v>0</v>
      </c>
      <c r="BJ57">
        <v>11.42</v>
      </c>
      <c r="BK57">
        <v>24.12</v>
      </c>
      <c r="BL57">
        <v>48.24</v>
      </c>
      <c r="BM57">
        <v>24.12</v>
      </c>
      <c r="BN57">
        <v>24.12</v>
      </c>
      <c r="BO57">
        <v>0</v>
      </c>
      <c r="BP57">
        <v>29.01</v>
      </c>
      <c r="BQ57">
        <v>24.12</v>
      </c>
      <c r="BR57">
        <v>24.12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</row>
    <row r="58" spans="1:76">
      <c r="G58" t="s">
        <v>100</v>
      </c>
      <c r="H58" s="73">
        <v>782.84000000000015</v>
      </c>
      <c r="I58" s="46">
        <v>266.57</v>
      </c>
      <c r="J58" s="46">
        <v>571.34</v>
      </c>
      <c r="K58" s="46">
        <v>160.27999999999997</v>
      </c>
      <c r="L58" s="46">
        <v>7.34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0.52</v>
      </c>
      <c r="X58">
        <v>0.88</v>
      </c>
      <c r="Y58">
        <v>0.35</v>
      </c>
      <c r="Z58">
        <v>72.37</v>
      </c>
      <c r="AA58">
        <v>24.12</v>
      </c>
      <c r="AB58">
        <v>0</v>
      </c>
      <c r="AC58">
        <v>13.51</v>
      </c>
      <c r="AD58">
        <v>13.51</v>
      </c>
      <c r="AE58">
        <v>48.24</v>
      </c>
      <c r="AF58">
        <v>0.48</v>
      </c>
      <c r="AG58">
        <v>66.760000000000005</v>
      </c>
      <c r="AH58">
        <v>0</v>
      </c>
      <c r="AI58">
        <v>111.25</v>
      </c>
      <c r="AJ58">
        <v>43.85</v>
      </c>
      <c r="AK58">
        <v>0.61</v>
      </c>
      <c r="AL58">
        <v>1.59</v>
      </c>
      <c r="AM58">
        <v>64.73</v>
      </c>
      <c r="AN58">
        <v>24.12</v>
      </c>
      <c r="AO58">
        <v>14.62</v>
      </c>
      <c r="AP58">
        <v>0</v>
      </c>
      <c r="AQ58">
        <v>0</v>
      </c>
      <c r="AR58">
        <v>183.33</v>
      </c>
      <c r="AS58">
        <v>3.48</v>
      </c>
      <c r="AT58">
        <v>121.57</v>
      </c>
      <c r="AU58">
        <v>0</v>
      </c>
      <c r="AV58">
        <v>242.92</v>
      </c>
      <c r="AW58">
        <v>38.6</v>
      </c>
      <c r="AX58">
        <v>43.85</v>
      </c>
      <c r="AY58">
        <v>192.98</v>
      </c>
      <c r="AZ58">
        <v>48.24</v>
      </c>
      <c r="BA58">
        <v>28.95</v>
      </c>
      <c r="BB58">
        <v>48.24</v>
      </c>
      <c r="BC58">
        <v>0.96</v>
      </c>
      <c r="BD58">
        <v>1.93</v>
      </c>
      <c r="BE58">
        <v>1.93</v>
      </c>
      <c r="BF58">
        <v>0</v>
      </c>
      <c r="BG58">
        <v>96.49</v>
      </c>
      <c r="BH58">
        <v>24.12</v>
      </c>
      <c r="BI58">
        <v>0</v>
      </c>
      <c r="BJ58">
        <v>11.42</v>
      </c>
      <c r="BK58">
        <v>24.12</v>
      </c>
      <c r="BL58">
        <v>48.24</v>
      </c>
      <c r="BM58">
        <v>24.12</v>
      </c>
      <c r="BN58">
        <v>24.12</v>
      </c>
      <c r="BO58">
        <v>0</v>
      </c>
      <c r="BP58">
        <v>29.01</v>
      </c>
      <c r="BQ58">
        <v>24.12</v>
      </c>
      <c r="BR58">
        <v>24.12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</row>
    <row r="59" spans="1:76">
      <c r="G59" t="s">
        <v>101</v>
      </c>
      <c r="H59" s="73">
        <v>588.53</v>
      </c>
      <c r="I59" s="46">
        <v>266.57</v>
      </c>
      <c r="J59" s="46">
        <v>571.34</v>
      </c>
      <c r="K59" s="46">
        <v>160.27999999999997</v>
      </c>
      <c r="L59" s="46">
        <v>7.1899999999999995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0.52</v>
      </c>
      <c r="X59">
        <v>0.88</v>
      </c>
      <c r="Y59">
        <v>0.35</v>
      </c>
      <c r="Z59">
        <v>72.37</v>
      </c>
      <c r="AA59">
        <v>24.12</v>
      </c>
      <c r="AB59">
        <v>0</v>
      </c>
      <c r="AC59">
        <v>13.51</v>
      </c>
      <c r="AD59">
        <v>13.51</v>
      </c>
      <c r="AE59">
        <v>48.24</v>
      </c>
      <c r="AF59">
        <v>0.48</v>
      </c>
      <c r="AG59">
        <v>66.760000000000005</v>
      </c>
      <c r="AH59">
        <v>0</v>
      </c>
      <c r="AI59">
        <v>111.25</v>
      </c>
      <c r="AJ59">
        <v>43.85</v>
      </c>
      <c r="AK59">
        <v>0.61</v>
      </c>
      <c r="AL59">
        <v>1.59</v>
      </c>
      <c r="AM59">
        <v>64.73</v>
      </c>
      <c r="AN59">
        <v>24.12</v>
      </c>
      <c r="AO59">
        <v>14.62</v>
      </c>
      <c r="AP59">
        <v>0</v>
      </c>
      <c r="AQ59">
        <v>0</v>
      </c>
      <c r="AR59">
        <v>183.33</v>
      </c>
      <c r="AS59">
        <v>3.33</v>
      </c>
      <c r="AT59">
        <v>121.57</v>
      </c>
      <c r="AU59">
        <v>0</v>
      </c>
      <c r="AV59">
        <v>48.61</v>
      </c>
      <c r="AW59">
        <v>38.6</v>
      </c>
      <c r="AX59">
        <v>43.85</v>
      </c>
      <c r="AY59">
        <v>192.98</v>
      </c>
      <c r="AZ59">
        <v>48.24</v>
      </c>
      <c r="BA59">
        <v>28.95</v>
      </c>
      <c r="BB59">
        <v>48.24</v>
      </c>
      <c r="BC59">
        <v>0.96</v>
      </c>
      <c r="BD59">
        <v>1.93</v>
      </c>
      <c r="BE59">
        <v>1.93</v>
      </c>
      <c r="BF59">
        <v>0</v>
      </c>
      <c r="BG59">
        <v>96.49</v>
      </c>
      <c r="BH59">
        <v>24.12</v>
      </c>
      <c r="BI59">
        <v>0</v>
      </c>
      <c r="BJ59">
        <v>11.42</v>
      </c>
      <c r="BK59">
        <v>24.12</v>
      </c>
      <c r="BL59">
        <v>48.24</v>
      </c>
      <c r="BM59">
        <v>24.12</v>
      </c>
      <c r="BN59">
        <v>24.12</v>
      </c>
      <c r="BO59">
        <v>0</v>
      </c>
      <c r="BP59">
        <v>29.01</v>
      </c>
      <c r="BQ59">
        <v>24.12</v>
      </c>
      <c r="BR59">
        <v>24.12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</row>
    <row r="60" spans="1:76">
      <c r="G60" t="s">
        <v>102</v>
      </c>
      <c r="H60" s="73">
        <v>588.53</v>
      </c>
      <c r="I60" s="46">
        <v>266.57</v>
      </c>
      <c r="J60" s="46">
        <v>571.34</v>
      </c>
      <c r="K60" s="46">
        <v>160.27999999999997</v>
      </c>
      <c r="L60" s="46">
        <v>7.08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0.52</v>
      </c>
      <c r="X60">
        <v>0.88</v>
      </c>
      <c r="Y60">
        <v>0.35</v>
      </c>
      <c r="Z60">
        <v>72.37</v>
      </c>
      <c r="AA60">
        <v>24.12</v>
      </c>
      <c r="AB60">
        <v>0</v>
      </c>
      <c r="AC60">
        <v>13.51</v>
      </c>
      <c r="AD60">
        <v>13.51</v>
      </c>
      <c r="AE60">
        <v>48.24</v>
      </c>
      <c r="AF60">
        <v>0.48</v>
      </c>
      <c r="AG60">
        <v>66.760000000000005</v>
      </c>
      <c r="AH60">
        <v>0</v>
      </c>
      <c r="AI60">
        <v>111.25</v>
      </c>
      <c r="AJ60">
        <v>43.85</v>
      </c>
      <c r="AK60">
        <v>0.61</v>
      </c>
      <c r="AL60">
        <v>1.59</v>
      </c>
      <c r="AM60">
        <v>64.73</v>
      </c>
      <c r="AN60">
        <v>24.12</v>
      </c>
      <c r="AO60">
        <v>14.62</v>
      </c>
      <c r="AP60">
        <v>0</v>
      </c>
      <c r="AQ60">
        <v>0</v>
      </c>
      <c r="AR60">
        <v>183.33</v>
      </c>
      <c r="AS60">
        <v>3.22</v>
      </c>
      <c r="AT60">
        <v>121.57</v>
      </c>
      <c r="AU60">
        <v>0</v>
      </c>
      <c r="AV60">
        <v>48.61</v>
      </c>
      <c r="AW60">
        <v>38.6</v>
      </c>
      <c r="AX60">
        <v>43.85</v>
      </c>
      <c r="AY60">
        <v>192.98</v>
      </c>
      <c r="AZ60">
        <v>48.24</v>
      </c>
      <c r="BA60">
        <v>28.95</v>
      </c>
      <c r="BB60">
        <v>48.24</v>
      </c>
      <c r="BC60">
        <v>0.96</v>
      </c>
      <c r="BD60">
        <v>1.93</v>
      </c>
      <c r="BE60">
        <v>1.93</v>
      </c>
      <c r="BF60">
        <v>0</v>
      </c>
      <c r="BG60">
        <v>96.49</v>
      </c>
      <c r="BH60">
        <v>24.12</v>
      </c>
      <c r="BI60">
        <v>0</v>
      </c>
      <c r="BJ60">
        <v>11.42</v>
      </c>
      <c r="BK60">
        <v>24.12</v>
      </c>
      <c r="BL60">
        <v>48.24</v>
      </c>
      <c r="BM60">
        <v>24.12</v>
      </c>
      <c r="BN60">
        <v>24.12</v>
      </c>
      <c r="BO60">
        <v>0</v>
      </c>
      <c r="BP60">
        <v>29.01</v>
      </c>
      <c r="BQ60">
        <v>24.12</v>
      </c>
      <c r="BR60">
        <v>24.12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</row>
    <row r="61" spans="1:76">
      <c r="G61" t="s">
        <v>103</v>
      </c>
      <c r="H61" s="73">
        <v>588.53</v>
      </c>
      <c r="I61" s="46">
        <v>266.57</v>
      </c>
      <c r="J61" s="46">
        <v>571.34</v>
      </c>
      <c r="K61" s="46">
        <v>160.27999999999997</v>
      </c>
      <c r="L61" s="46">
        <v>6.81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0.52</v>
      </c>
      <c r="X61">
        <v>0.88</v>
      </c>
      <c r="Y61">
        <v>0.35</v>
      </c>
      <c r="Z61">
        <v>72.37</v>
      </c>
      <c r="AA61">
        <v>24.12</v>
      </c>
      <c r="AB61">
        <v>0</v>
      </c>
      <c r="AC61">
        <v>13.51</v>
      </c>
      <c r="AD61">
        <v>13.51</v>
      </c>
      <c r="AE61">
        <v>48.24</v>
      </c>
      <c r="AF61">
        <v>0.48</v>
      </c>
      <c r="AG61">
        <v>66.760000000000005</v>
      </c>
      <c r="AH61">
        <v>0</v>
      </c>
      <c r="AI61">
        <v>111.25</v>
      </c>
      <c r="AJ61">
        <v>43.85</v>
      </c>
      <c r="AK61">
        <v>0.61</v>
      </c>
      <c r="AL61">
        <v>1.59</v>
      </c>
      <c r="AM61">
        <v>64.73</v>
      </c>
      <c r="AN61">
        <v>24.12</v>
      </c>
      <c r="AO61">
        <v>14.62</v>
      </c>
      <c r="AP61">
        <v>0</v>
      </c>
      <c r="AQ61">
        <v>0</v>
      </c>
      <c r="AR61">
        <v>183.33</v>
      </c>
      <c r="AS61">
        <v>2.95</v>
      </c>
      <c r="AT61">
        <v>121.57</v>
      </c>
      <c r="AU61">
        <v>0</v>
      </c>
      <c r="AV61">
        <v>48.61</v>
      </c>
      <c r="AW61">
        <v>38.6</v>
      </c>
      <c r="AX61">
        <v>43.85</v>
      </c>
      <c r="AY61">
        <v>192.98</v>
      </c>
      <c r="AZ61">
        <v>48.24</v>
      </c>
      <c r="BA61">
        <v>28.95</v>
      </c>
      <c r="BB61">
        <v>48.24</v>
      </c>
      <c r="BC61">
        <v>0.96</v>
      </c>
      <c r="BD61">
        <v>1.93</v>
      </c>
      <c r="BE61">
        <v>1.93</v>
      </c>
      <c r="BF61">
        <v>0</v>
      </c>
      <c r="BG61">
        <v>96.49</v>
      </c>
      <c r="BH61">
        <v>24.12</v>
      </c>
      <c r="BI61">
        <v>0</v>
      </c>
      <c r="BJ61">
        <v>11.42</v>
      </c>
      <c r="BK61">
        <v>24.12</v>
      </c>
      <c r="BL61">
        <v>48.24</v>
      </c>
      <c r="BM61">
        <v>24.12</v>
      </c>
      <c r="BN61">
        <v>24.12</v>
      </c>
      <c r="BO61">
        <v>0</v>
      </c>
      <c r="BP61">
        <v>29.01</v>
      </c>
      <c r="BQ61">
        <v>24.12</v>
      </c>
      <c r="BR61">
        <v>24.12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</row>
    <row r="62" spans="1:76">
      <c r="G62" t="s">
        <v>104</v>
      </c>
      <c r="H62" s="73">
        <v>588.53</v>
      </c>
      <c r="I62" s="46">
        <v>266.57</v>
      </c>
      <c r="J62" s="46">
        <v>571.34</v>
      </c>
      <c r="K62" s="46">
        <v>160.27999999999997</v>
      </c>
      <c r="L62" s="46">
        <v>6.3199999999999994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0.52</v>
      </c>
      <c r="X62">
        <v>0.88</v>
      </c>
      <c r="Y62">
        <v>0.35</v>
      </c>
      <c r="Z62">
        <v>72.37</v>
      </c>
      <c r="AA62">
        <v>24.12</v>
      </c>
      <c r="AB62">
        <v>0</v>
      </c>
      <c r="AC62">
        <v>13.51</v>
      </c>
      <c r="AD62">
        <v>13.51</v>
      </c>
      <c r="AE62">
        <v>48.24</v>
      </c>
      <c r="AF62">
        <v>0.48</v>
      </c>
      <c r="AG62">
        <v>66.760000000000005</v>
      </c>
      <c r="AH62">
        <v>0</v>
      </c>
      <c r="AI62">
        <v>111.25</v>
      </c>
      <c r="AJ62">
        <v>43.85</v>
      </c>
      <c r="AK62">
        <v>0.61</v>
      </c>
      <c r="AL62">
        <v>1.59</v>
      </c>
      <c r="AM62">
        <v>64.73</v>
      </c>
      <c r="AN62">
        <v>24.12</v>
      </c>
      <c r="AO62">
        <v>14.62</v>
      </c>
      <c r="AP62">
        <v>0</v>
      </c>
      <c r="AQ62">
        <v>0</v>
      </c>
      <c r="AR62">
        <v>183.33</v>
      </c>
      <c r="AS62">
        <v>2.46</v>
      </c>
      <c r="AT62">
        <v>121.57</v>
      </c>
      <c r="AU62">
        <v>0</v>
      </c>
      <c r="AV62">
        <v>48.61</v>
      </c>
      <c r="AW62">
        <v>38.6</v>
      </c>
      <c r="AX62">
        <v>43.85</v>
      </c>
      <c r="AY62">
        <v>192.98</v>
      </c>
      <c r="AZ62">
        <v>48.24</v>
      </c>
      <c r="BA62">
        <v>28.95</v>
      </c>
      <c r="BB62">
        <v>48.24</v>
      </c>
      <c r="BC62">
        <v>0.96</v>
      </c>
      <c r="BD62">
        <v>1.93</v>
      </c>
      <c r="BE62">
        <v>1.93</v>
      </c>
      <c r="BF62">
        <v>0</v>
      </c>
      <c r="BG62">
        <v>96.49</v>
      </c>
      <c r="BH62">
        <v>24.12</v>
      </c>
      <c r="BI62">
        <v>0</v>
      </c>
      <c r="BJ62">
        <v>11.42</v>
      </c>
      <c r="BK62">
        <v>24.12</v>
      </c>
      <c r="BL62">
        <v>48.24</v>
      </c>
      <c r="BM62">
        <v>24.12</v>
      </c>
      <c r="BN62">
        <v>24.12</v>
      </c>
      <c r="BO62">
        <v>0</v>
      </c>
      <c r="BP62">
        <v>29.01</v>
      </c>
      <c r="BQ62">
        <v>24.12</v>
      </c>
      <c r="BR62">
        <v>24.12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</row>
    <row r="63" spans="1:76">
      <c r="G63" t="s">
        <v>105</v>
      </c>
      <c r="H63" s="73">
        <v>588.53</v>
      </c>
      <c r="I63" s="46">
        <v>266.57</v>
      </c>
      <c r="J63" s="46">
        <v>571.43000000000006</v>
      </c>
      <c r="K63" s="46">
        <v>160.27999999999997</v>
      </c>
      <c r="L63" s="46">
        <v>6.2299999999999995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0.52</v>
      </c>
      <c r="X63">
        <v>0.88</v>
      </c>
      <c r="Y63">
        <v>0.35</v>
      </c>
      <c r="Z63">
        <v>72.37</v>
      </c>
      <c r="AA63">
        <v>24.12</v>
      </c>
      <c r="AB63">
        <v>0</v>
      </c>
      <c r="AC63">
        <v>13.51</v>
      </c>
      <c r="AD63">
        <v>13.51</v>
      </c>
      <c r="AE63">
        <v>48.24</v>
      </c>
      <c r="AF63">
        <v>0.48</v>
      </c>
      <c r="AG63">
        <v>66.760000000000005</v>
      </c>
      <c r="AH63">
        <v>0</v>
      </c>
      <c r="AI63">
        <v>111.25</v>
      </c>
      <c r="AJ63">
        <v>43.85</v>
      </c>
      <c r="AK63">
        <v>0.61</v>
      </c>
      <c r="AL63">
        <v>1.59</v>
      </c>
      <c r="AM63">
        <v>64.73</v>
      </c>
      <c r="AN63">
        <v>24.12</v>
      </c>
      <c r="AO63">
        <v>14.62</v>
      </c>
      <c r="AP63">
        <v>0</v>
      </c>
      <c r="AQ63">
        <v>0</v>
      </c>
      <c r="AR63">
        <v>183.33</v>
      </c>
      <c r="AS63">
        <v>2.37</v>
      </c>
      <c r="AT63">
        <v>121.57</v>
      </c>
      <c r="AU63">
        <v>0</v>
      </c>
      <c r="AV63">
        <v>48.61</v>
      </c>
      <c r="AW63">
        <v>38.6</v>
      </c>
      <c r="AX63">
        <v>43.85</v>
      </c>
      <c r="AY63">
        <v>192.98</v>
      </c>
      <c r="AZ63">
        <v>48.24</v>
      </c>
      <c r="BA63">
        <v>28.95</v>
      </c>
      <c r="BB63">
        <v>48.24</v>
      </c>
      <c r="BC63">
        <v>0.96</v>
      </c>
      <c r="BD63">
        <v>1.93</v>
      </c>
      <c r="BE63">
        <v>1.93</v>
      </c>
      <c r="BF63">
        <v>0</v>
      </c>
      <c r="BG63">
        <v>96.49</v>
      </c>
      <c r="BH63">
        <v>24.12</v>
      </c>
      <c r="BI63">
        <v>0</v>
      </c>
      <c r="BJ63">
        <v>11.51</v>
      </c>
      <c r="BK63">
        <v>24.12</v>
      </c>
      <c r="BL63">
        <v>48.24</v>
      </c>
      <c r="BM63">
        <v>24.12</v>
      </c>
      <c r="BN63">
        <v>24.12</v>
      </c>
      <c r="BO63">
        <v>0</v>
      </c>
      <c r="BP63">
        <v>29.01</v>
      </c>
      <c r="BQ63">
        <v>24.12</v>
      </c>
      <c r="BR63">
        <v>24.12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</row>
    <row r="64" spans="1:76">
      <c r="G64" t="s">
        <v>106</v>
      </c>
      <c r="H64" s="73">
        <v>588.53</v>
      </c>
      <c r="I64" s="46">
        <v>266.57</v>
      </c>
      <c r="J64" s="46">
        <v>571.43000000000006</v>
      </c>
      <c r="K64" s="46">
        <v>160.27999999999997</v>
      </c>
      <c r="L64" s="46">
        <v>6.18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0.52</v>
      </c>
      <c r="X64">
        <v>0.88</v>
      </c>
      <c r="Y64">
        <v>0.35</v>
      </c>
      <c r="Z64">
        <v>72.37</v>
      </c>
      <c r="AA64">
        <v>24.12</v>
      </c>
      <c r="AB64">
        <v>0</v>
      </c>
      <c r="AC64">
        <v>13.51</v>
      </c>
      <c r="AD64">
        <v>13.51</v>
      </c>
      <c r="AE64">
        <v>48.24</v>
      </c>
      <c r="AF64">
        <v>0.48</v>
      </c>
      <c r="AG64">
        <v>66.760000000000005</v>
      </c>
      <c r="AH64">
        <v>0</v>
      </c>
      <c r="AI64">
        <v>111.25</v>
      </c>
      <c r="AJ64">
        <v>43.85</v>
      </c>
      <c r="AK64">
        <v>0.61</v>
      </c>
      <c r="AL64">
        <v>1.59</v>
      </c>
      <c r="AM64">
        <v>64.73</v>
      </c>
      <c r="AN64">
        <v>24.12</v>
      </c>
      <c r="AO64">
        <v>14.62</v>
      </c>
      <c r="AP64">
        <v>0</v>
      </c>
      <c r="AQ64">
        <v>0</v>
      </c>
      <c r="AR64">
        <v>183.33</v>
      </c>
      <c r="AS64">
        <v>2.3199999999999998</v>
      </c>
      <c r="AT64">
        <v>121.57</v>
      </c>
      <c r="AU64">
        <v>0</v>
      </c>
      <c r="AV64">
        <v>48.61</v>
      </c>
      <c r="AW64">
        <v>38.6</v>
      </c>
      <c r="AX64">
        <v>43.85</v>
      </c>
      <c r="AY64">
        <v>192.98</v>
      </c>
      <c r="AZ64">
        <v>48.24</v>
      </c>
      <c r="BA64">
        <v>28.95</v>
      </c>
      <c r="BB64">
        <v>48.24</v>
      </c>
      <c r="BC64">
        <v>0.96</v>
      </c>
      <c r="BD64">
        <v>1.93</v>
      </c>
      <c r="BE64">
        <v>1.93</v>
      </c>
      <c r="BF64">
        <v>0</v>
      </c>
      <c r="BG64">
        <v>96.49</v>
      </c>
      <c r="BH64">
        <v>24.12</v>
      </c>
      <c r="BI64">
        <v>0</v>
      </c>
      <c r="BJ64">
        <v>11.51</v>
      </c>
      <c r="BK64">
        <v>24.12</v>
      </c>
      <c r="BL64">
        <v>48.24</v>
      </c>
      <c r="BM64">
        <v>24.12</v>
      </c>
      <c r="BN64">
        <v>24.12</v>
      </c>
      <c r="BO64">
        <v>0</v>
      </c>
      <c r="BP64">
        <v>29.01</v>
      </c>
      <c r="BQ64">
        <v>24.12</v>
      </c>
      <c r="BR64">
        <v>24.12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</row>
    <row r="65" spans="7:76">
      <c r="G65" t="s">
        <v>107</v>
      </c>
      <c r="H65" s="73">
        <v>588.53</v>
      </c>
      <c r="I65" s="46">
        <v>266.57</v>
      </c>
      <c r="J65" s="46">
        <v>571.43000000000006</v>
      </c>
      <c r="K65" s="46">
        <v>160.27999999999997</v>
      </c>
      <c r="L65" s="46">
        <v>6.02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0.52</v>
      </c>
      <c r="X65">
        <v>0.88</v>
      </c>
      <c r="Y65">
        <v>0.35</v>
      </c>
      <c r="Z65">
        <v>72.37</v>
      </c>
      <c r="AA65">
        <v>24.12</v>
      </c>
      <c r="AB65">
        <v>0</v>
      </c>
      <c r="AC65">
        <v>13.51</v>
      </c>
      <c r="AD65">
        <v>13.51</v>
      </c>
      <c r="AE65">
        <v>48.24</v>
      </c>
      <c r="AF65">
        <v>0.48</v>
      </c>
      <c r="AG65">
        <v>66.760000000000005</v>
      </c>
      <c r="AH65">
        <v>0</v>
      </c>
      <c r="AI65">
        <v>111.25</v>
      </c>
      <c r="AJ65">
        <v>43.85</v>
      </c>
      <c r="AK65">
        <v>0.61</v>
      </c>
      <c r="AL65">
        <v>1.59</v>
      </c>
      <c r="AM65">
        <v>64.73</v>
      </c>
      <c r="AN65">
        <v>24.12</v>
      </c>
      <c r="AO65">
        <v>14.62</v>
      </c>
      <c r="AP65">
        <v>0</v>
      </c>
      <c r="AQ65">
        <v>0</v>
      </c>
      <c r="AR65">
        <v>183.33</v>
      </c>
      <c r="AS65">
        <v>2.16</v>
      </c>
      <c r="AT65">
        <v>121.57</v>
      </c>
      <c r="AU65">
        <v>0</v>
      </c>
      <c r="AV65">
        <v>48.61</v>
      </c>
      <c r="AW65">
        <v>38.6</v>
      </c>
      <c r="AX65">
        <v>43.85</v>
      </c>
      <c r="AY65">
        <v>192.98</v>
      </c>
      <c r="AZ65">
        <v>48.24</v>
      </c>
      <c r="BA65">
        <v>28.95</v>
      </c>
      <c r="BB65">
        <v>48.24</v>
      </c>
      <c r="BC65">
        <v>0.96</v>
      </c>
      <c r="BD65">
        <v>1.93</v>
      </c>
      <c r="BE65">
        <v>1.93</v>
      </c>
      <c r="BF65">
        <v>0</v>
      </c>
      <c r="BG65">
        <v>96.49</v>
      </c>
      <c r="BH65">
        <v>24.12</v>
      </c>
      <c r="BI65">
        <v>0</v>
      </c>
      <c r="BJ65">
        <v>11.51</v>
      </c>
      <c r="BK65">
        <v>24.12</v>
      </c>
      <c r="BL65">
        <v>48.24</v>
      </c>
      <c r="BM65">
        <v>24.12</v>
      </c>
      <c r="BN65">
        <v>24.12</v>
      </c>
      <c r="BO65">
        <v>0</v>
      </c>
      <c r="BP65">
        <v>29.01</v>
      </c>
      <c r="BQ65">
        <v>24.12</v>
      </c>
      <c r="BR65">
        <v>24.12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</row>
    <row r="66" spans="7:76">
      <c r="G66" t="s">
        <v>108</v>
      </c>
      <c r="H66" s="73">
        <v>588.53</v>
      </c>
      <c r="I66" s="46">
        <v>266.57</v>
      </c>
      <c r="J66" s="46">
        <v>571.43000000000006</v>
      </c>
      <c r="K66" s="46">
        <v>160.76</v>
      </c>
      <c r="L66" s="46">
        <v>5.9399999999999995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0.52</v>
      </c>
      <c r="X66">
        <v>0.88</v>
      </c>
      <c r="Y66">
        <v>0.35</v>
      </c>
      <c r="Z66">
        <v>72.37</v>
      </c>
      <c r="AA66">
        <v>24.12</v>
      </c>
      <c r="AB66">
        <v>0</v>
      </c>
      <c r="AC66">
        <v>13.51</v>
      </c>
      <c r="AD66">
        <v>13.51</v>
      </c>
      <c r="AE66">
        <v>48.24</v>
      </c>
      <c r="AF66">
        <v>0.48</v>
      </c>
      <c r="AG66">
        <v>66.760000000000005</v>
      </c>
      <c r="AH66">
        <v>0</v>
      </c>
      <c r="AI66">
        <v>111.25</v>
      </c>
      <c r="AJ66">
        <v>43.85</v>
      </c>
      <c r="AK66">
        <v>0.61</v>
      </c>
      <c r="AL66">
        <v>1.59</v>
      </c>
      <c r="AM66">
        <v>64.73</v>
      </c>
      <c r="AN66">
        <v>24.12</v>
      </c>
      <c r="AO66">
        <v>14.62</v>
      </c>
      <c r="AP66">
        <v>0</v>
      </c>
      <c r="AQ66">
        <v>0</v>
      </c>
      <c r="AR66">
        <v>183.33</v>
      </c>
      <c r="AS66">
        <v>2.08</v>
      </c>
      <c r="AT66">
        <v>121.57</v>
      </c>
      <c r="AU66">
        <v>0</v>
      </c>
      <c r="AV66">
        <v>48.61</v>
      </c>
      <c r="AW66">
        <v>38.6</v>
      </c>
      <c r="AX66">
        <v>43.85</v>
      </c>
      <c r="AY66">
        <v>192.98</v>
      </c>
      <c r="AZ66">
        <v>48.24</v>
      </c>
      <c r="BA66">
        <v>29.43</v>
      </c>
      <c r="BB66">
        <v>48.24</v>
      </c>
      <c r="BC66">
        <v>0.96</v>
      </c>
      <c r="BD66">
        <v>1.93</v>
      </c>
      <c r="BE66">
        <v>1.93</v>
      </c>
      <c r="BF66">
        <v>0</v>
      </c>
      <c r="BG66">
        <v>96.49</v>
      </c>
      <c r="BH66">
        <v>24.12</v>
      </c>
      <c r="BI66">
        <v>0</v>
      </c>
      <c r="BJ66">
        <v>11.51</v>
      </c>
      <c r="BK66">
        <v>24.12</v>
      </c>
      <c r="BL66">
        <v>48.24</v>
      </c>
      <c r="BM66">
        <v>24.12</v>
      </c>
      <c r="BN66">
        <v>24.12</v>
      </c>
      <c r="BO66">
        <v>0</v>
      </c>
      <c r="BP66">
        <v>29.01</v>
      </c>
      <c r="BQ66">
        <v>24.12</v>
      </c>
      <c r="BR66">
        <v>24.12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</row>
    <row r="67" spans="7:76">
      <c r="G67" t="s">
        <v>109</v>
      </c>
      <c r="H67" s="73">
        <v>588.39</v>
      </c>
      <c r="I67" s="46">
        <v>266.57</v>
      </c>
      <c r="J67" s="46">
        <v>571.61000000000013</v>
      </c>
      <c r="K67" s="46">
        <v>164.61999999999998</v>
      </c>
      <c r="L67" s="46">
        <v>5.84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0.52</v>
      </c>
      <c r="X67">
        <v>0.88</v>
      </c>
      <c r="Y67">
        <v>0.35</v>
      </c>
      <c r="Z67">
        <v>72.37</v>
      </c>
      <c r="AA67">
        <v>0</v>
      </c>
      <c r="AB67">
        <v>0</v>
      </c>
      <c r="AC67">
        <v>13.51</v>
      </c>
      <c r="AD67">
        <v>13.51</v>
      </c>
      <c r="AE67">
        <v>0</v>
      </c>
      <c r="AF67">
        <v>0.48</v>
      </c>
      <c r="AG67">
        <v>66.760000000000005</v>
      </c>
      <c r="AH67">
        <v>0</v>
      </c>
      <c r="AI67">
        <v>111.25</v>
      </c>
      <c r="AJ67">
        <v>43.85</v>
      </c>
      <c r="AK67">
        <v>0.61</v>
      </c>
      <c r="AL67">
        <v>1.59</v>
      </c>
      <c r="AM67">
        <v>64.73</v>
      </c>
      <c r="AN67">
        <v>24.12</v>
      </c>
      <c r="AO67">
        <v>14.62</v>
      </c>
      <c r="AP67">
        <v>0</v>
      </c>
      <c r="AQ67">
        <v>0</v>
      </c>
      <c r="AR67">
        <v>183.33</v>
      </c>
      <c r="AS67">
        <v>1.98</v>
      </c>
      <c r="AT67">
        <v>121.57</v>
      </c>
      <c r="AU67">
        <v>0</v>
      </c>
      <c r="AV67">
        <v>48.61</v>
      </c>
      <c r="AW67">
        <v>0</v>
      </c>
      <c r="AX67">
        <v>43.85</v>
      </c>
      <c r="AY67">
        <v>192.98</v>
      </c>
      <c r="AZ67">
        <v>48.24</v>
      </c>
      <c r="BA67">
        <v>33.29</v>
      </c>
      <c r="BB67">
        <v>0</v>
      </c>
      <c r="BC67">
        <v>0.82</v>
      </c>
      <c r="BD67">
        <v>1.93</v>
      </c>
      <c r="BE67">
        <v>1.93</v>
      </c>
      <c r="BF67">
        <v>0</v>
      </c>
      <c r="BG67">
        <v>96.49</v>
      </c>
      <c r="BH67">
        <v>24.12</v>
      </c>
      <c r="BI67">
        <v>24.12</v>
      </c>
      <c r="BJ67">
        <v>11.69</v>
      </c>
      <c r="BK67">
        <v>24.12</v>
      </c>
      <c r="BL67">
        <v>48.24</v>
      </c>
      <c r="BM67">
        <v>24.12</v>
      </c>
      <c r="BN67">
        <v>24.12</v>
      </c>
      <c r="BO67">
        <v>48.24</v>
      </c>
      <c r="BP67">
        <v>29.01</v>
      </c>
      <c r="BQ67">
        <v>24.12</v>
      </c>
      <c r="BR67">
        <v>24.12</v>
      </c>
      <c r="BS67">
        <v>0</v>
      </c>
      <c r="BT67">
        <v>0</v>
      </c>
      <c r="BU67">
        <v>0</v>
      </c>
      <c r="BV67">
        <v>48.24</v>
      </c>
      <c r="BW67">
        <v>38.6</v>
      </c>
      <c r="BX67">
        <v>0</v>
      </c>
    </row>
    <row r="68" spans="7:76">
      <c r="G68" t="s">
        <v>110</v>
      </c>
      <c r="H68" s="73">
        <v>588.39</v>
      </c>
      <c r="I68" s="46">
        <v>266.57</v>
      </c>
      <c r="J68" s="46">
        <v>571.61000000000013</v>
      </c>
      <c r="K68" s="46">
        <v>168.76999999999998</v>
      </c>
      <c r="L68" s="46">
        <v>5.79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0.52</v>
      </c>
      <c r="X68">
        <v>0.88</v>
      </c>
      <c r="Y68">
        <v>0.35</v>
      </c>
      <c r="Z68">
        <v>72.37</v>
      </c>
      <c r="AA68">
        <v>0</v>
      </c>
      <c r="AB68">
        <v>0</v>
      </c>
      <c r="AC68">
        <v>13.51</v>
      </c>
      <c r="AD68">
        <v>13.51</v>
      </c>
      <c r="AE68">
        <v>0</v>
      </c>
      <c r="AF68">
        <v>0.48</v>
      </c>
      <c r="AG68">
        <v>66.760000000000005</v>
      </c>
      <c r="AH68">
        <v>0</v>
      </c>
      <c r="AI68">
        <v>111.25</v>
      </c>
      <c r="AJ68">
        <v>43.85</v>
      </c>
      <c r="AK68">
        <v>0.61</v>
      </c>
      <c r="AL68">
        <v>1.59</v>
      </c>
      <c r="AM68">
        <v>64.73</v>
      </c>
      <c r="AN68">
        <v>24.12</v>
      </c>
      <c r="AO68">
        <v>14.62</v>
      </c>
      <c r="AP68">
        <v>0</v>
      </c>
      <c r="AQ68">
        <v>0</v>
      </c>
      <c r="AR68">
        <v>183.33</v>
      </c>
      <c r="AS68">
        <v>1.93</v>
      </c>
      <c r="AT68">
        <v>121.57</v>
      </c>
      <c r="AU68">
        <v>0</v>
      </c>
      <c r="AV68">
        <v>48.61</v>
      </c>
      <c r="AW68">
        <v>0</v>
      </c>
      <c r="AX68">
        <v>43.85</v>
      </c>
      <c r="AY68">
        <v>192.98</v>
      </c>
      <c r="AZ68">
        <v>48.24</v>
      </c>
      <c r="BA68">
        <v>37.44</v>
      </c>
      <c r="BB68">
        <v>0</v>
      </c>
      <c r="BC68">
        <v>0.82</v>
      </c>
      <c r="BD68">
        <v>1.93</v>
      </c>
      <c r="BE68">
        <v>1.93</v>
      </c>
      <c r="BF68">
        <v>0</v>
      </c>
      <c r="BG68">
        <v>96.49</v>
      </c>
      <c r="BH68">
        <v>24.12</v>
      </c>
      <c r="BI68">
        <v>24.12</v>
      </c>
      <c r="BJ68">
        <v>11.69</v>
      </c>
      <c r="BK68">
        <v>24.12</v>
      </c>
      <c r="BL68">
        <v>48.24</v>
      </c>
      <c r="BM68">
        <v>24.12</v>
      </c>
      <c r="BN68">
        <v>24.12</v>
      </c>
      <c r="BO68">
        <v>48.24</v>
      </c>
      <c r="BP68">
        <v>29.01</v>
      </c>
      <c r="BQ68">
        <v>24.12</v>
      </c>
      <c r="BR68">
        <v>24.12</v>
      </c>
      <c r="BS68">
        <v>0</v>
      </c>
      <c r="BT68">
        <v>0</v>
      </c>
      <c r="BU68">
        <v>0</v>
      </c>
      <c r="BV68">
        <v>48.24</v>
      </c>
      <c r="BW68">
        <v>38.6</v>
      </c>
      <c r="BX68">
        <v>0</v>
      </c>
    </row>
    <row r="69" spans="7:76">
      <c r="G69" t="s">
        <v>111</v>
      </c>
      <c r="H69" s="73">
        <v>588.39</v>
      </c>
      <c r="I69" s="46">
        <v>266.57</v>
      </c>
      <c r="J69" s="46">
        <v>571.61000000000013</v>
      </c>
      <c r="K69" s="46">
        <v>172.92</v>
      </c>
      <c r="L69" s="46">
        <v>5.6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0.52</v>
      </c>
      <c r="X69">
        <v>0.88</v>
      </c>
      <c r="Y69">
        <v>0.35</v>
      </c>
      <c r="Z69">
        <v>72.37</v>
      </c>
      <c r="AA69">
        <v>0</v>
      </c>
      <c r="AB69">
        <v>0</v>
      </c>
      <c r="AC69">
        <v>13.51</v>
      </c>
      <c r="AD69">
        <v>13.51</v>
      </c>
      <c r="AE69">
        <v>0</v>
      </c>
      <c r="AF69">
        <v>0.48</v>
      </c>
      <c r="AG69">
        <v>66.760000000000005</v>
      </c>
      <c r="AH69">
        <v>0</v>
      </c>
      <c r="AI69">
        <v>111.25</v>
      </c>
      <c r="AJ69">
        <v>43.85</v>
      </c>
      <c r="AK69">
        <v>0.61</v>
      </c>
      <c r="AL69">
        <v>1.59</v>
      </c>
      <c r="AM69">
        <v>64.73</v>
      </c>
      <c r="AN69">
        <v>24.12</v>
      </c>
      <c r="AO69">
        <v>14.62</v>
      </c>
      <c r="AP69">
        <v>0</v>
      </c>
      <c r="AQ69">
        <v>0</v>
      </c>
      <c r="AR69">
        <v>183.33</v>
      </c>
      <c r="AS69">
        <v>1.74</v>
      </c>
      <c r="AT69">
        <v>121.57</v>
      </c>
      <c r="AU69">
        <v>0</v>
      </c>
      <c r="AV69">
        <v>48.61</v>
      </c>
      <c r="AW69">
        <v>0</v>
      </c>
      <c r="AX69">
        <v>43.85</v>
      </c>
      <c r="AY69">
        <v>192.98</v>
      </c>
      <c r="AZ69">
        <v>48.24</v>
      </c>
      <c r="BA69">
        <v>41.59</v>
      </c>
      <c r="BB69">
        <v>0</v>
      </c>
      <c r="BC69">
        <v>0.82</v>
      </c>
      <c r="BD69">
        <v>1.93</v>
      </c>
      <c r="BE69">
        <v>1.93</v>
      </c>
      <c r="BF69">
        <v>0</v>
      </c>
      <c r="BG69">
        <v>96.49</v>
      </c>
      <c r="BH69">
        <v>24.12</v>
      </c>
      <c r="BI69">
        <v>24.12</v>
      </c>
      <c r="BJ69">
        <v>11.69</v>
      </c>
      <c r="BK69">
        <v>24.12</v>
      </c>
      <c r="BL69">
        <v>48.24</v>
      </c>
      <c r="BM69">
        <v>24.12</v>
      </c>
      <c r="BN69">
        <v>24.12</v>
      </c>
      <c r="BO69">
        <v>48.24</v>
      </c>
      <c r="BP69">
        <v>29.01</v>
      </c>
      <c r="BQ69">
        <v>24.12</v>
      </c>
      <c r="BR69">
        <v>24.12</v>
      </c>
      <c r="BS69">
        <v>0</v>
      </c>
      <c r="BT69">
        <v>0</v>
      </c>
      <c r="BU69">
        <v>0</v>
      </c>
      <c r="BV69">
        <v>48.24</v>
      </c>
      <c r="BW69">
        <v>38.6</v>
      </c>
      <c r="BX69">
        <v>0</v>
      </c>
    </row>
    <row r="70" spans="7:76">
      <c r="G70" t="s">
        <v>112</v>
      </c>
      <c r="H70" s="73">
        <v>588.39</v>
      </c>
      <c r="I70" s="46">
        <v>266.57</v>
      </c>
      <c r="J70" s="46">
        <v>571.61000000000013</v>
      </c>
      <c r="K70" s="46">
        <v>177.15999999999997</v>
      </c>
      <c r="L70" s="46">
        <v>5.45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0.52</v>
      </c>
      <c r="X70">
        <v>0.88</v>
      </c>
      <c r="Y70">
        <v>0.35</v>
      </c>
      <c r="Z70">
        <v>72.37</v>
      </c>
      <c r="AA70">
        <v>0</v>
      </c>
      <c r="AB70">
        <v>0</v>
      </c>
      <c r="AC70">
        <v>13.51</v>
      </c>
      <c r="AD70">
        <v>13.51</v>
      </c>
      <c r="AE70">
        <v>0</v>
      </c>
      <c r="AF70">
        <v>0.48</v>
      </c>
      <c r="AG70">
        <v>66.760000000000005</v>
      </c>
      <c r="AH70">
        <v>0</v>
      </c>
      <c r="AI70">
        <v>111.25</v>
      </c>
      <c r="AJ70">
        <v>43.85</v>
      </c>
      <c r="AK70">
        <v>0.61</v>
      </c>
      <c r="AL70">
        <v>1.59</v>
      </c>
      <c r="AM70">
        <v>64.73</v>
      </c>
      <c r="AN70">
        <v>24.12</v>
      </c>
      <c r="AO70">
        <v>14.62</v>
      </c>
      <c r="AP70">
        <v>0</v>
      </c>
      <c r="AQ70">
        <v>0</v>
      </c>
      <c r="AR70">
        <v>183.33</v>
      </c>
      <c r="AS70">
        <v>1.59</v>
      </c>
      <c r="AT70">
        <v>121.57</v>
      </c>
      <c r="AU70">
        <v>0</v>
      </c>
      <c r="AV70">
        <v>48.61</v>
      </c>
      <c r="AW70">
        <v>0</v>
      </c>
      <c r="AX70">
        <v>43.85</v>
      </c>
      <c r="AY70">
        <v>192.98</v>
      </c>
      <c r="AZ70">
        <v>48.24</v>
      </c>
      <c r="BA70">
        <v>45.83</v>
      </c>
      <c r="BB70">
        <v>0</v>
      </c>
      <c r="BC70">
        <v>0.82</v>
      </c>
      <c r="BD70">
        <v>1.93</v>
      </c>
      <c r="BE70">
        <v>1.93</v>
      </c>
      <c r="BF70">
        <v>0</v>
      </c>
      <c r="BG70">
        <v>96.49</v>
      </c>
      <c r="BH70">
        <v>24.12</v>
      </c>
      <c r="BI70">
        <v>24.12</v>
      </c>
      <c r="BJ70">
        <v>11.69</v>
      </c>
      <c r="BK70">
        <v>24.12</v>
      </c>
      <c r="BL70">
        <v>48.24</v>
      </c>
      <c r="BM70">
        <v>24.12</v>
      </c>
      <c r="BN70">
        <v>24.12</v>
      </c>
      <c r="BO70">
        <v>48.24</v>
      </c>
      <c r="BP70">
        <v>29.01</v>
      </c>
      <c r="BQ70">
        <v>24.12</v>
      </c>
      <c r="BR70">
        <v>24.12</v>
      </c>
      <c r="BS70">
        <v>0</v>
      </c>
      <c r="BT70">
        <v>0</v>
      </c>
      <c r="BU70">
        <v>0</v>
      </c>
      <c r="BV70">
        <v>48.24</v>
      </c>
      <c r="BW70">
        <v>38.6</v>
      </c>
      <c r="BX70">
        <v>0</v>
      </c>
    </row>
    <row r="71" spans="7:76">
      <c r="G71" t="s">
        <v>113</v>
      </c>
      <c r="H71" s="73">
        <v>588.34</v>
      </c>
      <c r="I71" s="46">
        <v>266.57</v>
      </c>
      <c r="J71" s="46">
        <v>571.81000000000006</v>
      </c>
      <c r="K71" s="46">
        <v>131.32999999999998</v>
      </c>
      <c r="L71" s="46">
        <v>5.21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0.52</v>
      </c>
      <c r="X71">
        <v>0.88</v>
      </c>
      <c r="Y71">
        <v>0.35</v>
      </c>
      <c r="Z71">
        <v>72.37</v>
      </c>
      <c r="AA71">
        <v>0</v>
      </c>
      <c r="AB71">
        <v>0</v>
      </c>
      <c r="AC71">
        <v>13.51</v>
      </c>
      <c r="AD71">
        <v>13.51</v>
      </c>
      <c r="AE71">
        <v>0</v>
      </c>
      <c r="AF71">
        <v>0.48</v>
      </c>
      <c r="AG71">
        <v>66.760000000000005</v>
      </c>
      <c r="AH71">
        <v>0</v>
      </c>
      <c r="AI71">
        <v>111.25</v>
      </c>
      <c r="AJ71">
        <v>43.85</v>
      </c>
      <c r="AK71">
        <v>0.61</v>
      </c>
      <c r="AL71">
        <v>1.59</v>
      </c>
      <c r="AM71">
        <v>64.73</v>
      </c>
      <c r="AN71">
        <v>24.12</v>
      </c>
      <c r="AO71">
        <v>14.62</v>
      </c>
      <c r="AP71">
        <v>0</v>
      </c>
      <c r="AQ71">
        <v>0</v>
      </c>
      <c r="AR71">
        <v>183.33</v>
      </c>
      <c r="AS71">
        <v>1.35</v>
      </c>
      <c r="AT71">
        <v>121.57</v>
      </c>
      <c r="AU71">
        <v>0</v>
      </c>
      <c r="AV71">
        <v>48.61</v>
      </c>
      <c r="AW71">
        <v>0</v>
      </c>
      <c r="AX71">
        <v>43.85</v>
      </c>
      <c r="AY71">
        <v>192.98</v>
      </c>
      <c r="AZ71">
        <v>48.24</v>
      </c>
      <c r="BA71">
        <v>0</v>
      </c>
      <c r="BB71">
        <v>0</v>
      </c>
      <c r="BC71">
        <v>0.77</v>
      </c>
      <c r="BD71">
        <v>1.93</v>
      </c>
      <c r="BE71">
        <v>1.93</v>
      </c>
      <c r="BF71">
        <v>0</v>
      </c>
      <c r="BG71">
        <v>96.49</v>
      </c>
      <c r="BH71">
        <v>24.12</v>
      </c>
      <c r="BI71">
        <v>24.12</v>
      </c>
      <c r="BJ71">
        <v>11.89</v>
      </c>
      <c r="BK71">
        <v>24.12</v>
      </c>
      <c r="BL71">
        <v>48.24</v>
      </c>
      <c r="BM71">
        <v>24.12</v>
      </c>
      <c r="BN71">
        <v>24.12</v>
      </c>
      <c r="BO71">
        <v>48.24</v>
      </c>
      <c r="BP71">
        <v>29.01</v>
      </c>
      <c r="BQ71">
        <v>24.12</v>
      </c>
      <c r="BR71">
        <v>24.12</v>
      </c>
      <c r="BS71">
        <v>0</v>
      </c>
      <c r="BT71">
        <v>0</v>
      </c>
      <c r="BU71">
        <v>0</v>
      </c>
      <c r="BV71">
        <v>48.24</v>
      </c>
      <c r="BW71">
        <v>38.6</v>
      </c>
      <c r="BX71">
        <v>0</v>
      </c>
    </row>
    <row r="72" spans="7:76">
      <c r="G72" t="s">
        <v>114</v>
      </c>
      <c r="H72" s="73">
        <v>588.34</v>
      </c>
      <c r="I72" s="46">
        <v>266.57</v>
      </c>
      <c r="J72" s="46">
        <v>571.81000000000006</v>
      </c>
      <c r="K72" s="46">
        <v>131.32999999999998</v>
      </c>
      <c r="L72" s="46">
        <v>5.1099999999999994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0.52</v>
      </c>
      <c r="X72">
        <v>0.88</v>
      </c>
      <c r="Y72">
        <v>0.35</v>
      </c>
      <c r="Z72">
        <v>72.37</v>
      </c>
      <c r="AA72">
        <v>0</v>
      </c>
      <c r="AB72">
        <v>0</v>
      </c>
      <c r="AC72">
        <v>13.51</v>
      </c>
      <c r="AD72">
        <v>13.51</v>
      </c>
      <c r="AE72">
        <v>0</v>
      </c>
      <c r="AF72">
        <v>0.48</v>
      </c>
      <c r="AG72">
        <v>66.760000000000005</v>
      </c>
      <c r="AH72">
        <v>0</v>
      </c>
      <c r="AI72">
        <v>111.25</v>
      </c>
      <c r="AJ72">
        <v>43.85</v>
      </c>
      <c r="AK72">
        <v>0.61</v>
      </c>
      <c r="AL72">
        <v>1.59</v>
      </c>
      <c r="AM72">
        <v>64.73</v>
      </c>
      <c r="AN72">
        <v>24.12</v>
      </c>
      <c r="AO72">
        <v>14.62</v>
      </c>
      <c r="AP72">
        <v>0</v>
      </c>
      <c r="AQ72">
        <v>0</v>
      </c>
      <c r="AR72">
        <v>183.33</v>
      </c>
      <c r="AS72">
        <v>1.25</v>
      </c>
      <c r="AT72">
        <v>121.57</v>
      </c>
      <c r="AU72">
        <v>0</v>
      </c>
      <c r="AV72">
        <v>48.61</v>
      </c>
      <c r="AW72">
        <v>0</v>
      </c>
      <c r="AX72">
        <v>43.85</v>
      </c>
      <c r="AY72">
        <v>192.98</v>
      </c>
      <c r="AZ72">
        <v>48.24</v>
      </c>
      <c r="BA72">
        <v>0</v>
      </c>
      <c r="BB72">
        <v>0</v>
      </c>
      <c r="BC72">
        <v>0.77</v>
      </c>
      <c r="BD72">
        <v>1.93</v>
      </c>
      <c r="BE72">
        <v>1.93</v>
      </c>
      <c r="BF72">
        <v>0</v>
      </c>
      <c r="BG72">
        <v>96.49</v>
      </c>
      <c r="BH72">
        <v>24.12</v>
      </c>
      <c r="BI72">
        <v>24.12</v>
      </c>
      <c r="BJ72">
        <v>11.89</v>
      </c>
      <c r="BK72">
        <v>24.12</v>
      </c>
      <c r="BL72">
        <v>48.24</v>
      </c>
      <c r="BM72">
        <v>24.12</v>
      </c>
      <c r="BN72">
        <v>24.12</v>
      </c>
      <c r="BO72">
        <v>48.24</v>
      </c>
      <c r="BP72">
        <v>29.01</v>
      </c>
      <c r="BQ72">
        <v>24.12</v>
      </c>
      <c r="BR72">
        <v>24.12</v>
      </c>
      <c r="BS72">
        <v>0</v>
      </c>
      <c r="BT72">
        <v>0</v>
      </c>
      <c r="BU72">
        <v>0</v>
      </c>
      <c r="BV72">
        <v>48.24</v>
      </c>
      <c r="BW72">
        <v>38.6</v>
      </c>
      <c r="BX72">
        <v>0</v>
      </c>
    </row>
    <row r="73" spans="7:76">
      <c r="G73" t="s">
        <v>115</v>
      </c>
      <c r="H73" s="73">
        <v>588.34</v>
      </c>
      <c r="I73" s="46">
        <v>266.57</v>
      </c>
      <c r="J73" s="46">
        <v>610.41</v>
      </c>
      <c r="K73" s="46">
        <v>131.32999999999998</v>
      </c>
      <c r="L73" s="46">
        <v>4.6499999999999995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0.52</v>
      </c>
      <c r="X73">
        <v>0.88</v>
      </c>
      <c r="Y73">
        <v>0.35</v>
      </c>
      <c r="Z73">
        <v>72.37</v>
      </c>
      <c r="AA73">
        <v>0</v>
      </c>
      <c r="AB73">
        <v>0</v>
      </c>
      <c r="AC73">
        <v>13.51</v>
      </c>
      <c r="AD73">
        <v>13.51</v>
      </c>
      <c r="AE73">
        <v>0</v>
      </c>
      <c r="AF73">
        <v>0.48</v>
      </c>
      <c r="AG73">
        <v>66.760000000000005</v>
      </c>
      <c r="AH73">
        <v>0</v>
      </c>
      <c r="AI73">
        <v>149.85</v>
      </c>
      <c r="AJ73">
        <v>43.85</v>
      </c>
      <c r="AK73">
        <v>0.61</v>
      </c>
      <c r="AL73">
        <v>1.59</v>
      </c>
      <c r="AM73">
        <v>64.73</v>
      </c>
      <c r="AN73">
        <v>24.12</v>
      </c>
      <c r="AO73">
        <v>14.62</v>
      </c>
      <c r="AP73">
        <v>0</v>
      </c>
      <c r="AQ73">
        <v>0</v>
      </c>
      <c r="AR73">
        <v>183.33</v>
      </c>
      <c r="AS73">
        <v>0.79</v>
      </c>
      <c r="AT73">
        <v>121.57</v>
      </c>
      <c r="AU73">
        <v>0</v>
      </c>
      <c r="AV73">
        <v>48.61</v>
      </c>
      <c r="AW73">
        <v>0</v>
      </c>
      <c r="AX73">
        <v>43.85</v>
      </c>
      <c r="AY73">
        <v>192.98</v>
      </c>
      <c r="AZ73">
        <v>48.24</v>
      </c>
      <c r="BA73">
        <v>0</v>
      </c>
      <c r="BB73">
        <v>0</v>
      </c>
      <c r="BC73">
        <v>0.77</v>
      </c>
      <c r="BD73">
        <v>1.93</v>
      </c>
      <c r="BE73">
        <v>1.93</v>
      </c>
      <c r="BF73">
        <v>0</v>
      </c>
      <c r="BG73">
        <v>96.49</v>
      </c>
      <c r="BH73">
        <v>24.12</v>
      </c>
      <c r="BI73">
        <v>24.12</v>
      </c>
      <c r="BJ73">
        <v>11.89</v>
      </c>
      <c r="BK73">
        <v>24.12</v>
      </c>
      <c r="BL73">
        <v>48.24</v>
      </c>
      <c r="BM73">
        <v>24.12</v>
      </c>
      <c r="BN73">
        <v>24.12</v>
      </c>
      <c r="BO73">
        <v>48.24</v>
      </c>
      <c r="BP73">
        <v>29.01</v>
      </c>
      <c r="BQ73">
        <v>24.12</v>
      </c>
      <c r="BR73">
        <v>24.12</v>
      </c>
      <c r="BS73">
        <v>0</v>
      </c>
      <c r="BT73">
        <v>0</v>
      </c>
      <c r="BU73">
        <v>0</v>
      </c>
      <c r="BV73">
        <v>48.24</v>
      </c>
      <c r="BW73">
        <v>38.6</v>
      </c>
      <c r="BX73">
        <v>0</v>
      </c>
    </row>
    <row r="74" spans="7:76">
      <c r="G74" t="s">
        <v>116</v>
      </c>
      <c r="H74" s="73">
        <v>588.34</v>
      </c>
      <c r="I74" s="46">
        <v>266.57</v>
      </c>
      <c r="J74" s="46">
        <v>627.49</v>
      </c>
      <c r="K74" s="46">
        <v>131.32999999999998</v>
      </c>
      <c r="L74" s="46">
        <v>4.28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0.52</v>
      </c>
      <c r="X74">
        <v>0.88</v>
      </c>
      <c r="Y74">
        <v>0.35</v>
      </c>
      <c r="Z74">
        <v>72.37</v>
      </c>
      <c r="AA74">
        <v>0</v>
      </c>
      <c r="AB74">
        <v>0</v>
      </c>
      <c r="AC74">
        <v>13.51</v>
      </c>
      <c r="AD74">
        <v>13.51</v>
      </c>
      <c r="AE74">
        <v>0</v>
      </c>
      <c r="AF74">
        <v>0.48</v>
      </c>
      <c r="AG74">
        <v>66.760000000000005</v>
      </c>
      <c r="AH74">
        <v>0</v>
      </c>
      <c r="AI74">
        <v>166.93</v>
      </c>
      <c r="AJ74">
        <v>43.85</v>
      </c>
      <c r="AK74">
        <v>0.61</v>
      </c>
      <c r="AL74">
        <v>1.59</v>
      </c>
      <c r="AM74">
        <v>64.73</v>
      </c>
      <c r="AN74">
        <v>24.12</v>
      </c>
      <c r="AO74">
        <v>14.62</v>
      </c>
      <c r="AP74">
        <v>0</v>
      </c>
      <c r="AQ74">
        <v>0</v>
      </c>
      <c r="AR74">
        <v>183.33</v>
      </c>
      <c r="AS74">
        <v>0.42</v>
      </c>
      <c r="AT74">
        <v>121.57</v>
      </c>
      <c r="AU74">
        <v>0</v>
      </c>
      <c r="AV74">
        <v>48.61</v>
      </c>
      <c r="AW74">
        <v>0</v>
      </c>
      <c r="AX74">
        <v>43.85</v>
      </c>
      <c r="AY74">
        <v>192.98</v>
      </c>
      <c r="AZ74">
        <v>48.24</v>
      </c>
      <c r="BA74">
        <v>0</v>
      </c>
      <c r="BB74">
        <v>0</v>
      </c>
      <c r="BC74">
        <v>0.77</v>
      </c>
      <c r="BD74">
        <v>1.93</v>
      </c>
      <c r="BE74">
        <v>1.93</v>
      </c>
      <c r="BF74">
        <v>0</v>
      </c>
      <c r="BG74">
        <v>96.49</v>
      </c>
      <c r="BH74">
        <v>24.12</v>
      </c>
      <c r="BI74">
        <v>24.12</v>
      </c>
      <c r="BJ74">
        <v>11.89</v>
      </c>
      <c r="BK74">
        <v>24.12</v>
      </c>
      <c r="BL74">
        <v>48.24</v>
      </c>
      <c r="BM74">
        <v>24.12</v>
      </c>
      <c r="BN74">
        <v>24.12</v>
      </c>
      <c r="BO74">
        <v>48.24</v>
      </c>
      <c r="BP74">
        <v>29.01</v>
      </c>
      <c r="BQ74">
        <v>24.12</v>
      </c>
      <c r="BR74">
        <v>24.12</v>
      </c>
      <c r="BS74">
        <v>0</v>
      </c>
      <c r="BT74">
        <v>0</v>
      </c>
      <c r="BU74">
        <v>0</v>
      </c>
      <c r="BV74">
        <v>48.24</v>
      </c>
      <c r="BW74">
        <v>38.6</v>
      </c>
      <c r="BX74">
        <v>0</v>
      </c>
    </row>
    <row r="75" spans="7:76">
      <c r="G75" t="s">
        <v>117</v>
      </c>
      <c r="H75" s="73">
        <v>588.34</v>
      </c>
      <c r="I75" s="46">
        <v>266.57</v>
      </c>
      <c r="J75" s="46">
        <v>627.76</v>
      </c>
      <c r="K75" s="46">
        <v>131.32999999999998</v>
      </c>
      <c r="L75" s="46">
        <v>4.08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0.52</v>
      </c>
      <c r="X75">
        <v>0.88</v>
      </c>
      <c r="Y75">
        <v>0.35</v>
      </c>
      <c r="Z75">
        <v>72.37</v>
      </c>
      <c r="AA75">
        <v>0</v>
      </c>
      <c r="AB75">
        <v>0</v>
      </c>
      <c r="AC75">
        <v>13.51</v>
      </c>
      <c r="AD75">
        <v>13.51</v>
      </c>
      <c r="AE75">
        <v>0</v>
      </c>
      <c r="AF75">
        <v>0.48</v>
      </c>
      <c r="AG75">
        <v>66.760000000000005</v>
      </c>
      <c r="AH75">
        <v>0</v>
      </c>
      <c r="AI75">
        <v>166.93</v>
      </c>
      <c r="AJ75">
        <v>43.85</v>
      </c>
      <c r="AK75">
        <v>0.61</v>
      </c>
      <c r="AL75">
        <v>1.59</v>
      </c>
      <c r="AM75">
        <v>64.73</v>
      </c>
      <c r="AN75">
        <v>24.12</v>
      </c>
      <c r="AO75">
        <v>14.62</v>
      </c>
      <c r="AP75">
        <v>0</v>
      </c>
      <c r="AQ75">
        <v>0</v>
      </c>
      <c r="AR75">
        <v>183.33</v>
      </c>
      <c r="AS75">
        <v>0.22</v>
      </c>
      <c r="AT75">
        <v>121.57</v>
      </c>
      <c r="AU75">
        <v>0</v>
      </c>
      <c r="AV75">
        <v>48.61</v>
      </c>
      <c r="AW75">
        <v>0</v>
      </c>
      <c r="AX75">
        <v>43.85</v>
      </c>
      <c r="AY75">
        <v>192.98</v>
      </c>
      <c r="AZ75">
        <v>48.24</v>
      </c>
      <c r="BA75">
        <v>0</v>
      </c>
      <c r="BB75">
        <v>0</v>
      </c>
      <c r="BC75">
        <v>0.77</v>
      </c>
      <c r="BD75">
        <v>1.93</v>
      </c>
      <c r="BE75">
        <v>1.93</v>
      </c>
      <c r="BF75">
        <v>0</v>
      </c>
      <c r="BG75">
        <v>96.49</v>
      </c>
      <c r="BH75">
        <v>24.12</v>
      </c>
      <c r="BI75">
        <v>24.12</v>
      </c>
      <c r="BJ75">
        <v>12.16</v>
      </c>
      <c r="BK75">
        <v>24.12</v>
      </c>
      <c r="BL75">
        <v>48.24</v>
      </c>
      <c r="BM75">
        <v>24.12</v>
      </c>
      <c r="BN75">
        <v>24.12</v>
      </c>
      <c r="BO75">
        <v>48.24</v>
      </c>
      <c r="BP75">
        <v>29.01</v>
      </c>
      <c r="BQ75">
        <v>24.12</v>
      </c>
      <c r="BR75">
        <v>24.12</v>
      </c>
      <c r="BS75">
        <v>0</v>
      </c>
      <c r="BT75">
        <v>0</v>
      </c>
      <c r="BU75">
        <v>0</v>
      </c>
      <c r="BV75">
        <v>48.24</v>
      </c>
      <c r="BW75">
        <v>38.6</v>
      </c>
      <c r="BX75">
        <v>0</v>
      </c>
    </row>
    <row r="76" spans="7:76">
      <c r="G76" t="s">
        <v>118</v>
      </c>
      <c r="H76" s="73">
        <v>588.34</v>
      </c>
      <c r="I76" s="46">
        <v>266.57</v>
      </c>
      <c r="J76" s="46">
        <v>627.76</v>
      </c>
      <c r="K76" s="46">
        <v>131.32999999999998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0.52</v>
      </c>
      <c r="X76">
        <v>0.88</v>
      </c>
      <c r="Y76">
        <v>0.35</v>
      </c>
      <c r="Z76">
        <v>72.37</v>
      </c>
      <c r="AA76">
        <v>0</v>
      </c>
      <c r="AB76">
        <v>0</v>
      </c>
      <c r="AC76">
        <v>13.51</v>
      </c>
      <c r="AD76">
        <v>13.51</v>
      </c>
      <c r="AE76">
        <v>0</v>
      </c>
      <c r="AF76">
        <v>0.48</v>
      </c>
      <c r="AG76">
        <v>66.760000000000005</v>
      </c>
      <c r="AH76">
        <v>0</v>
      </c>
      <c r="AI76">
        <v>166.93</v>
      </c>
      <c r="AJ76">
        <v>43.85</v>
      </c>
      <c r="AK76">
        <v>0.61</v>
      </c>
      <c r="AL76">
        <v>1.59</v>
      </c>
      <c r="AM76">
        <v>64.73</v>
      </c>
      <c r="AN76">
        <v>24.12</v>
      </c>
      <c r="AO76">
        <v>14.62</v>
      </c>
      <c r="AP76">
        <v>0</v>
      </c>
      <c r="AQ76">
        <v>0</v>
      </c>
      <c r="AR76">
        <v>183.33</v>
      </c>
      <c r="AS76">
        <v>0</v>
      </c>
      <c r="AT76">
        <v>121.57</v>
      </c>
      <c r="AU76">
        <v>0</v>
      </c>
      <c r="AV76">
        <v>48.61</v>
      </c>
      <c r="AW76">
        <v>0</v>
      </c>
      <c r="AX76">
        <v>43.85</v>
      </c>
      <c r="AY76">
        <v>192.98</v>
      </c>
      <c r="AZ76">
        <v>48.24</v>
      </c>
      <c r="BA76">
        <v>0</v>
      </c>
      <c r="BB76">
        <v>0</v>
      </c>
      <c r="BC76">
        <v>0.77</v>
      </c>
      <c r="BD76">
        <v>1.93</v>
      </c>
      <c r="BE76">
        <v>1.93</v>
      </c>
      <c r="BF76">
        <v>0</v>
      </c>
      <c r="BG76">
        <v>96.49</v>
      </c>
      <c r="BH76">
        <v>24.12</v>
      </c>
      <c r="BI76">
        <v>24.12</v>
      </c>
      <c r="BJ76">
        <v>12.16</v>
      </c>
      <c r="BK76">
        <v>24.12</v>
      </c>
      <c r="BL76">
        <v>48.24</v>
      </c>
      <c r="BM76">
        <v>24.12</v>
      </c>
      <c r="BN76">
        <v>24.12</v>
      </c>
      <c r="BO76">
        <v>48.24</v>
      </c>
      <c r="BP76">
        <v>29.01</v>
      </c>
      <c r="BQ76">
        <v>24.12</v>
      </c>
      <c r="BR76">
        <v>24.12</v>
      </c>
      <c r="BS76">
        <v>0</v>
      </c>
      <c r="BT76">
        <v>0</v>
      </c>
      <c r="BU76">
        <v>0</v>
      </c>
      <c r="BV76">
        <v>48.24</v>
      </c>
      <c r="BW76">
        <v>38.6</v>
      </c>
      <c r="BX76">
        <v>0</v>
      </c>
    </row>
    <row r="77" spans="7:76">
      <c r="G77" t="s">
        <v>119</v>
      </c>
      <c r="H77" s="73">
        <v>588.34</v>
      </c>
      <c r="I77" s="46">
        <v>193.24</v>
      </c>
      <c r="J77" s="46">
        <v>627.76</v>
      </c>
      <c r="K77" s="46">
        <v>131.32999999999998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0.52</v>
      </c>
      <c r="X77">
        <v>0.88</v>
      </c>
      <c r="Y77">
        <v>0.35</v>
      </c>
      <c r="Z77">
        <v>72.37</v>
      </c>
      <c r="AA77">
        <v>0</v>
      </c>
      <c r="AB77">
        <v>0</v>
      </c>
      <c r="AC77">
        <v>13.51</v>
      </c>
      <c r="AD77">
        <v>13.51</v>
      </c>
      <c r="AE77">
        <v>0</v>
      </c>
      <c r="AF77">
        <v>0.48</v>
      </c>
      <c r="AG77">
        <v>66.760000000000005</v>
      </c>
      <c r="AH77">
        <v>0</v>
      </c>
      <c r="AI77">
        <v>166.93</v>
      </c>
      <c r="AJ77">
        <v>43.85</v>
      </c>
      <c r="AK77">
        <v>0.61</v>
      </c>
      <c r="AL77">
        <v>1.59</v>
      </c>
      <c r="AM77">
        <v>64.73</v>
      </c>
      <c r="AN77">
        <v>24.12</v>
      </c>
      <c r="AO77">
        <v>14.62</v>
      </c>
      <c r="AP77">
        <v>0</v>
      </c>
      <c r="AQ77">
        <v>0</v>
      </c>
      <c r="AR77">
        <v>183.33</v>
      </c>
      <c r="AS77">
        <v>0</v>
      </c>
      <c r="AT77">
        <v>48.24</v>
      </c>
      <c r="AU77">
        <v>0</v>
      </c>
      <c r="AV77">
        <v>48.61</v>
      </c>
      <c r="AW77">
        <v>0</v>
      </c>
      <c r="AX77">
        <v>43.85</v>
      </c>
      <c r="AY77">
        <v>192.98</v>
      </c>
      <c r="AZ77">
        <v>48.24</v>
      </c>
      <c r="BA77">
        <v>0</v>
      </c>
      <c r="BB77">
        <v>0</v>
      </c>
      <c r="BC77">
        <v>0.77</v>
      </c>
      <c r="BD77">
        <v>1.93</v>
      </c>
      <c r="BE77">
        <v>1.93</v>
      </c>
      <c r="BF77">
        <v>0</v>
      </c>
      <c r="BG77">
        <v>96.49</v>
      </c>
      <c r="BH77">
        <v>24.12</v>
      </c>
      <c r="BI77">
        <v>24.12</v>
      </c>
      <c r="BJ77">
        <v>12.16</v>
      </c>
      <c r="BK77">
        <v>24.12</v>
      </c>
      <c r="BL77">
        <v>48.24</v>
      </c>
      <c r="BM77">
        <v>24.12</v>
      </c>
      <c r="BN77">
        <v>24.12</v>
      </c>
      <c r="BO77">
        <v>48.24</v>
      </c>
      <c r="BP77">
        <v>29.01</v>
      </c>
      <c r="BQ77">
        <v>24.12</v>
      </c>
      <c r="BR77">
        <v>24.12</v>
      </c>
      <c r="BS77">
        <v>0</v>
      </c>
      <c r="BT77">
        <v>0</v>
      </c>
      <c r="BU77">
        <v>0</v>
      </c>
      <c r="BV77">
        <v>48.24</v>
      </c>
      <c r="BW77">
        <v>38.6</v>
      </c>
      <c r="BX77">
        <v>0</v>
      </c>
    </row>
    <row r="78" spans="7:76">
      <c r="G78" t="s">
        <v>120</v>
      </c>
      <c r="H78" s="73">
        <v>588.34</v>
      </c>
      <c r="I78" s="46">
        <v>193.24</v>
      </c>
      <c r="J78" s="46">
        <v>627.76</v>
      </c>
      <c r="K78" s="46">
        <v>131.32999999999998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0.52</v>
      </c>
      <c r="X78">
        <v>0.88</v>
      </c>
      <c r="Y78">
        <v>0.35</v>
      </c>
      <c r="Z78">
        <v>72.37</v>
      </c>
      <c r="AA78">
        <v>0</v>
      </c>
      <c r="AB78">
        <v>0</v>
      </c>
      <c r="AC78">
        <v>13.51</v>
      </c>
      <c r="AD78">
        <v>13.51</v>
      </c>
      <c r="AE78">
        <v>0</v>
      </c>
      <c r="AF78">
        <v>0.48</v>
      </c>
      <c r="AG78">
        <v>66.760000000000005</v>
      </c>
      <c r="AH78">
        <v>0</v>
      </c>
      <c r="AI78">
        <v>166.93</v>
      </c>
      <c r="AJ78">
        <v>43.85</v>
      </c>
      <c r="AK78">
        <v>0.61</v>
      </c>
      <c r="AL78">
        <v>1.59</v>
      </c>
      <c r="AM78">
        <v>64.73</v>
      </c>
      <c r="AN78">
        <v>24.12</v>
      </c>
      <c r="AO78">
        <v>14.62</v>
      </c>
      <c r="AP78">
        <v>0</v>
      </c>
      <c r="AQ78">
        <v>0</v>
      </c>
      <c r="AR78">
        <v>183.33</v>
      </c>
      <c r="AS78">
        <v>0</v>
      </c>
      <c r="AT78">
        <v>48.24</v>
      </c>
      <c r="AU78">
        <v>0</v>
      </c>
      <c r="AV78">
        <v>48.61</v>
      </c>
      <c r="AW78">
        <v>0</v>
      </c>
      <c r="AX78">
        <v>43.85</v>
      </c>
      <c r="AY78">
        <v>192.98</v>
      </c>
      <c r="AZ78">
        <v>48.24</v>
      </c>
      <c r="BA78">
        <v>0</v>
      </c>
      <c r="BB78">
        <v>0</v>
      </c>
      <c r="BC78">
        <v>0.77</v>
      </c>
      <c r="BD78">
        <v>1.93</v>
      </c>
      <c r="BE78">
        <v>1.93</v>
      </c>
      <c r="BF78">
        <v>0</v>
      </c>
      <c r="BG78">
        <v>96.49</v>
      </c>
      <c r="BH78">
        <v>24.12</v>
      </c>
      <c r="BI78">
        <v>24.12</v>
      </c>
      <c r="BJ78">
        <v>12.16</v>
      </c>
      <c r="BK78">
        <v>24.12</v>
      </c>
      <c r="BL78">
        <v>48.24</v>
      </c>
      <c r="BM78">
        <v>24.12</v>
      </c>
      <c r="BN78">
        <v>24.12</v>
      </c>
      <c r="BO78">
        <v>48.24</v>
      </c>
      <c r="BP78">
        <v>29.01</v>
      </c>
      <c r="BQ78">
        <v>24.12</v>
      </c>
      <c r="BR78">
        <v>24.12</v>
      </c>
      <c r="BS78">
        <v>0</v>
      </c>
      <c r="BT78">
        <v>0</v>
      </c>
      <c r="BU78">
        <v>0</v>
      </c>
      <c r="BV78">
        <v>48.24</v>
      </c>
      <c r="BW78">
        <v>38.6</v>
      </c>
      <c r="BX78">
        <v>0</v>
      </c>
    </row>
    <row r="79" spans="7:76">
      <c r="G79" t="s">
        <v>121</v>
      </c>
      <c r="H79" s="73">
        <v>588.34</v>
      </c>
      <c r="I79" s="46">
        <v>193.24</v>
      </c>
      <c r="J79" s="46">
        <v>661.81000000000006</v>
      </c>
      <c r="K79" s="46">
        <v>131.32999999999998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0.52</v>
      </c>
      <c r="X79">
        <v>0.88</v>
      </c>
      <c r="Y79">
        <v>0.35</v>
      </c>
      <c r="Z79">
        <v>72.37</v>
      </c>
      <c r="AA79">
        <v>0</v>
      </c>
      <c r="AB79">
        <v>0</v>
      </c>
      <c r="AC79">
        <v>13.51</v>
      </c>
      <c r="AD79">
        <v>13.51</v>
      </c>
      <c r="AE79">
        <v>0</v>
      </c>
      <c r="AF79">
        <v>0.48</v>
      </c>
      <c r="AG79">
        <v>66.760000000000005</v>
      </c>
      <c r="AH79">
        <v>0</v>
      </c>
      <c r="AI79">
        <v>166.93</v>
      </c>
      <c r="AJ79">
        <v>43.85</v>
      </c>
      <c r="AK79">
        <v>0.61</v>
      </c>
      <c r="AL79">
        <v>1.59</v>
      </c>
      <c r="AM79">
        <v>64.73</v>
      </c>
      <c r="AN79">
        <v>0</v>
      </c>
      <c r="AO79">
        <v>14.62</v>
      </c>
      <c r="AP79">
        <v>0</v>
      </c>
      <c r="AQ79">
        <v>0</v>
      </c>
      <c r="AR79">
        <v>241.22</v>
      </c>
      <c r="AS79">
        <v>0</v>
      </c>
      <c r="AT79">
        <v>48.24</v>
      </c>
      <c r="AU79">
        <v>0</v>
      </c>
      <c r="AV79">
        <v>48.61</v>
      </c>
      <c r="AW79">
        <v>0</v>
      </c>
      <c r="AX79">
        <v>43.85</v>
      </c>
      <c r="AY79">
        <v>192.98</v>
      </c>
      <c r="AZ79">
        <v>48.24</v>
      </c>
      <c r="BA79">
        <v>0</v>
      </c>
      <c r="BB79">
        <v>0</v>
      </c>
      <c r="BC79">
        <v>0.77</v>
      </c>
      <c r="BD79">
        <v>1.93</v>
      </c>
      <c r="BE79">
        <v>1.93</v>
      </c>
      <c r="BF79">
        <v>0</v>
      </c>
      <c r="BG79">
        <v>96.49</v>
      </c>
      <c r="BH79">
        <v>24.12</v>
      </c>
      <c r="BI79">
        <v>24.12</v>
      </c>
      <c r="BJ79">
        <v>12.44</v>
      </c>
      <c r="BK79">
        <v>24.12</v>
      </c>
      <c r="BL79">
        <v>48.24</v>
      </c>
      <c r="BM79">
        <v>24.12</v>
      </c>
      <c r="BN79">
        <v>24.12</v>
      </c>
      <c r="BO79">
        <v>48.24</v>
      </c>
      <c r="BP79">
        <v>29.01</v>
      </c>
      <c r="BQ79">
        <v>24.12</v>
      </c>
      <c r="BR79">
        <v>24.12</v>
      </c>
      <c r="BS79">
        <v>0</v>
      </c>
      <c r="BT79">
        <v>0</v>
      </c>
      <c r="BU79">
        <v>0</v>
      </c>
      <c r="BV79">
        <v>48.24</v>
      </c>
      <c r="BW79">
        <v>38.6</v>
      </c>
      <c r="BX79">
        <v>0</v>
      </c>
    </row>
    <row r="80" spans="7:76">
      <c r="G80" t="s">
        <v>122</v>
      </c>
      <c r="H80" s="73">
        <v>588.34</v>
      </c>
      <c r="I80" s="46">
        <v>193.24</v>
      </c>
      <c r="J80" s="46">
        <v>661.81000000000006</v>
      </c>
      <c r="K80" s="46">
        <v>131.32999999999998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0.52</v>
      </c>
      <c r="X80">
        <v>0.88</v>
      </c>
      <c r="Y80">
        <v>0.35</v>
      </c>
      <c r="Z80">
        <v>72.37</v>
      </c>
      <c r="AA80">
        <v>0</v>
      </c>
      <c r="AB80">
        <v>0</v>
      </c>
      <c r="AC80">
        <v>13.51</v>
      </c>
      <c r="AD80">
        <v>13.51</v>
      </c>
      <c r="AE80">
        <v>0</v>
      </c>
      <c r="AF80">
        <v>0.48</v>
      </c>
      <c r="AG80">
        <v>66.760000000000005</v>
      </c>
      <c r="AH80">
        <v>0</v>
      </c>
      <c r="AI80">
        <v>166.93</v>
      </c>
      <c r="AJ80">
        <v>43.85</v>
      </c>
      <c r="AK80">
        <v>0.61</v>
      </c>
      <c r="AL80">
        <v>1.59</v>
      </c>
      <c r="AM80">
        <v>64.73</v>
      </c>
      <c r="AN80">
        <v>0</v>
      </c>
      <c r="AO80">
        <v>14.62</v>
      </c>
      <c r="AP80">
        <v>0</v>
      </c>
      <c r="AQ80">
        <v>0</v>
      </c>
      <c r="AR80">
        <v>241.22</v>
      </c>
      <c r="AS80">
        <v>0</v>
      </c>
      <c r="AT80">
        <v>48.24</v>
      </c>
      <c r="AU80">
        <v>0</v>
      </c>
      <c r="AV80">
        <v>48.61</v>
      </c>
      <c r="AW80">
        <v>0</v>
      </c>
      <c r="AX80">
        <v>43.85</v>
      </c>
      <c r="AY80">
        <v>192.98</v>
      </c>
      <c r="AZ80">
        <v>48.24</v>
      </c>
      <c r="BA80">
        <v>0</v>
      </c>
      <c r="BB80">
        <v>0</v>
      </c>
      <c r="BC80">
        <v>0.77</v>
      </c>
      <c r="BD80">
        <v>1.93</v>
      </c>
      <c r="BE80">
        <v>1.93</v>
      </c>
      <c r="BF80">
        <v>0</v>
      </c>
      <c r="BG80">
        <v>96.49</v>
      </c>
      <c r="BH80">
        <v>24.12</v>
      </c>
      <c r="BI80">
        <v>24.12</v>
      </c>
      <c r="BJ80">
        <v>12.44</v>
      </c>
      <c r="BK80">
        <v>24.12</v>
      </c>
      <c r="BL80">
        <v>48.24</v>
      </c>
      <c r="BM80">
        <v>24.12</v>
      </c>
      <c r="BN80">
        <v>24.12</v>
      </c>
      <c r="BO80">
        <v>48.24</v>
      </c>
      <c r="BP80">
        <v>29.01</v>
      </c>
      <c r="BQ80">
        <v>24.12</v>
      </c>
      <c r="BR80">
        <v>24.12</v>
      </c>
      <c r="BS80">
        <v>0</v>
      </c>
      <c r="BT80">
        <v>0</v>
      </c>
      <c r="BU80">
        <v>0</v>
      </c>
      <c r="BV80">
        <v>48.24</v>
      </c>
      <c r="BW80">
        <v>38.6</v>
      </c>
      <c r="BX80">
        <v>0</v>
      </c>
    </row>
    <row r="81" spans="7:76">
      <c r="G81" t="s">
        <v>123</v>
      </c>
      <c r="H81" s="73">
        <v>588.34</v>
      </c>
      <c r="I81" s="46">
        <v>193.24</v>
      </c>
      <c r="J81" s="46">
        <v>661.81000000000006</v>
      </c>
      <c r="K81" s="46">
        <v>131.32999999999998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0.52</v>
      </c>
      <c r="X81">
        <v>0.88</v>
      </c>
      <c r="Y81">
        <v>0.35</v>
      </c>
      <c r="Z81">
        <v>72.37</v>
      </c>
      <c r="AA81">
        <v>0</v>
      </c>
      <c r="AB81">
        <v>0</v>
      </c>
      <c r="AC81">
        <v>13.51</v>
      </c>
      <c r="AD81">
        <v>13.51</v>
      </c>
      <c r="AE81">
        <v>0</v>
      </c>
      <c r="AF81">
        <v>0.48</v>
      </c>
      <c r="AG81">
        <v>66.760000000000005</v>
      </c>
      <c r="AH81">
        <v>0</v>
      </c>
      <c r="AI81">
        <v>166.93</v>
      </c>
      <c r="AJ81">
        <v>43.85</v>
      </c>
      <c r="AK81">
        <v>0.61</v>
      </c>
      <c r="AL81">
        <v>1.59</v>
      </c>
      <c r="AM81">
        <v>64.73</v>
      </c>
      <c r="AN81">
        <v>0</v>
      </c>
      <c r="AO81">
        <v>14.62</v>
      </c>
      <c r="AP81">
        <v>0</v>
      </c>
      <c r="AQ81">
        <v>0</v>
      </c>
      <c r="AR81">
        <v>241.22</v>
      </c>
      <c r="AS81">
        <v>0</v>
      </c>
      <c r="AT81">
        <v>48.24</v>
      </c>
      <c r="AU81">
        <v>0</v>
      </c>
      <c r="AV81">
        <v>48.61</v>
      </c>
      <c r="AW81">
        <v>0</v>
      </c>
      <c r="AX81">
        <v>43.85</v>
      </c>
      <c r="AY81">
        <v>192.98</v>
      </c>
      <c r="AZ81">
        <v>48.24</v>
      </c>
      <c r="BA81">
        <v>0</v>
      </c>
      <c r="BB81">
        <v>0</v>
      </c>
      <c r="BC81">
        <v>0.77</v>
      </c>
      <c r="BD81">
        <v>1.93</v>
      </c>
      <c r="BE81">
        <v>1.93</v>
      </c>
      <c r="BF81">
        <v>0</v>
      </c>
      <c r="BG81">
        <v>96.49</v>
      </c>
      <c r="BH81">
        <v>24.12</v>
      </c>
      <c r="BI81">
        <v>24.12</v>
      </c>
      <c r="BJ81">
        <v>12.44</v>
      </c>
      <c r="BK81">
        <v>24.12</v>
      </c>
      <c r="BL81">
        <v>48.24</v>
      </c>
      <c r="BM81">
        <v>24.12</v>
      </c>
      <c r="BN81">
        <v>24.12</v>
      </c>
      <c r="BO81">
        <v>48.24</v>
      </c>
      <c r="BP81">
        <v>29.01</v>
      </c>
      <c r="BQ81">
        <v>24.12</v>
      </c>
      <c r="BR81">
        <v>24.12</v>
      </c>
      <c r="BS81">
        <v>0</v>
      </c>
      <c r="BT81">
        <v>0</v>
      </c>
      <c r="BU81">
        <v>0</v>
      </c>
      <c r="BV81">
        <v>48.24</v>
      </c>
      <c r="BW81">
        <v>38.6</v>
      </c>
      <c r="BX81">
        <v>0</v>
      </c>
    </row>
    <row r="82" spans="7:76">
      <c r="G82" t="s">
        <v>124</v>
      </c>
      <c r="H82" s="73">
        <v>588.34</v>
      </c>
      <c r="I82" s="46">
        <v>193.24</v>
      </c>
      <c r="J82" s="46">
        <v>661.81000000000006</v>
      </c>
      <c r="K82" s="46">
        <v>131.32999999999998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0.52</v>
      </c>
      <c r="X82">
        <v>0.88</v>
      </c>
      <c r="Y82">
        <v>0.35</v>
      </c>
      <c r="Z82">
        <v>72.37</v>
      </c>
      <c r="AA82">
        <v>0</v>
      </c>
      <c r="AB82">
        <v>0</v>
      </c>
      <c r="AC82">
        <v>13.51</v>
      </c>
      <c r="AD82">
        <v>13.51</v>
      </c>
      <c r="AE82">
        <v>0</v>
      </c>
      <c r="AF82">
        <v>0.48</v>
      </c>
      <c r="AG82">
        <v>66.760000000000005</v>
      </c>
      <c r="AH82">
        <v>0</v>
      </c>
      <c r="AI82">
        <v>166.93</v>
      </c>
      <c r="AJ82">
        <v>43.85</v>
      </c>
      <c r="AK82">
        <v>0.61</v>
      </c>
      <c r="AL82">
        <v>1.59</v>
      </c>
      <c r="AM82">
        <v>64.73</v>
      </c>
      <c r="AN82">
        <v>0</v>
      </c>
      <c r="AO82">
        <v>14.62</v>
      </c>
      <c r="AP82">
        <v>0</v>
      </c>
      <c r="AQ82">
        <v>0</v>
      </c>
      <c r="AR82">
        <v>241.22</v>
      </c>
      <c r="AS82">
        <v>0</v>
      </c>
      <c r="AT82">
        <v>48.24</v>
      </c>
      <c r="AU82">
        <v>0</v>
      </c>
      <c r="AV82">
        <v>48.61</v>
      </c>
      <c r="AW82">
        <v>0</v>
      </c>
      <c r="AX82">
        <v>43.85</v>
      </c>
      <c r="AY82">
        <v>192.98</v>
      </c>
      <c r="AZ82">
        <v>48.24</v>
      </c>
      <c r="BA82">
        <v>0</v>
      </c>
      <c r="BB82">
        <v>0</v>
      </c>
      <c r="BC82">
        <v>0.77</v>
      </c>
      <c r="BD82">
        <v>1.93</v>
      </c>
      <c r="BE82">
        <v>1.93</v>
      </c>
      <c r="BF82">
        <v>0</v>
      </c>
      <c r="BG82">
        <v>96.49</v>
      </c>
      <c r="BH82">
        <v>24.12</v>
      </c>
      <c r="BI82">
        <v>24.12</v>
      </c>
      <c r="BJ82">
        <v>12.44</v>
      </c>
      <c r="BK82">
        <v>24.12</v>
      </c>
      <c r="BL82">
        <v>48.24</v>
      </c>
      <c r="BM82">
        <v>24.12</v>
      </c>
      <c r="BN82">
        <v>24.12</v>
      </c>
      <c r="BO82">
        <v>48.24</v>
      </c>
      <c r="BP82">
        <v>29.01</v>
      </c>
      <c r="BQ82">
        <v>24.12</v>
      </c>
      <c r="BR82">
        <v>24.12</v>
      </c>
      <c r="BS82">
        <v>0</v>
      </c>
      <c r="BT82">
        <v>0</v>
      </c>
      <c r="BU82">
        <v>0</v>
      </c>
      <c r="BV82">
        <v>48.24</v>
      </c>
      <c r="BW82">
        <v>38.6</v>
      </c>
      <c r="BX82">
        <v>0</v>
      </c>
    </row>
    <row r="83" spans="7:76">
      <c r="G83" t="s">
        <v>125</v>
      </c>
      <c r="H83" s="73">
        <v>778.41000000000008</v>
      </c>
      <c r="I83" s="46">
        <v>193.24</v>
      </c>
      <c r="J83" s="46">
        <v>662.08</v>
      </c>
      <c r="K83" s="46">
        <v>131.32999999999998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0.52</v>
      </c>
      <c r="X83">
        <v>0.88</v>
      </c>
      <c r="Y83">
        <v>0.35</v>
      </c>
      <c r="Z83">
        <v>72.37</v>
      </c>
      <c r="AA83">
        <v>0</v>
      </c>
      <c r="AB83">
        <v>48.24</v>
      </c>
      <c r="AC83">
        <v>13.51</v>
      </c>
      <c r="AD83">
        <v>8.68</v>
      </c>
      <c r="AE83">
        <v>0</v>
      </c>
      <c r="AF83">
        <v>0.48</v>
      </c>
      <c r="AG83">
        <v>66.760000000000005</v>
      </c>
      <c r="AH83">
        <v>48.24</v>
      </c>
      <c r="AI83">
        <v>166.93</v>
      </c>
      <c r="AJ83">
        <v>43.85</v>
      </c>
      <c r="AK83">
        <v>0.61</v>
      </c>
      <c r="AL83">
        <v>1.59</v>
      </c>
      <c r="AM83">
        <v>64.73</v>
      </c>
      <c r="AN83">
        <v>0</v>
      </c>
      <c r="AO83">
        <v>14.62</v>
      </c>
      <c r="AP83">
        <v>96.49</v>
      </c>
      <c r="AQ83">
        <v>0</v>
      </c>
      <c r="AR83">
        <v>241.22</v>
      </c>
      <c r="AS83">
        <v>0</v>
      </c>
      <c r="AT83">
        <v>48.24</v>
      </c>
      <c r="AU83">
        <v>1.93</v>
      </c>
      <c r="AV83">
        <v>48.61</v>
      </c>
      <c r="AW83">
        <v>0</v>
      </c>
      <c r="AX83">
        <v>43.85</v>
      </c>
      <c r="AY83">
        <v>192.98</v>
      </c>
      <c r="AZ83">
        <v>48.24</v>
      </c>
      <c r="BA83">
        <v>0</v>
      </c>
      <c r="BB83">
        <v>0</v>
      </c>
      <c r="BC83">
        <v>0.77</v>
      </c>
      <c r="BD83">
        <v>1.93</v>
      </c>
      <c r="BE83">
        <v>1.93</v>
      </c>
      <c r="BF83">
        <v>0</v>
      </c>
      <c r="BG83">
        <v>96.49</v>
      </c>
      <c r="BH83">
        <v>24.12</v>
      </c>
      <c r="BI83">
        <v>24.12</v>
      </c>
      <c r="BJ83">
        <v>12.71</v>
      </c>
      <c r="BK83">
        <v>24.12</v>
      </c>
      <c r="BL83">
        <v>48.24</v>
      </c>
      <c r="BM83">
        <v>24.12</v>
      </c>
      <c r="BN83">
        <v>24.12</v>
      </c>
      <c r="BO83">
        <v>48.24</v>
      </c>
      <c r="BP83">
        <v>29.01</v>
      </c>
      <c r="BQ83">
        <v>24.12</v>
      </c>
      <c r="BR83">
        <v>24.12</v>
      </c>
      <c r="BS83">
        <v>0</v>
      </c>
      <c r="BT83">
        <v>0</v>
      </c>
      <c r="BU83">
        <v>0</v>
      </c>
      <c r="BV83">
        <v>48.24</v>
      </c>
      <c r="BW83">
        <v>38.6</v>
      </c>
      <c r="BX83">
        <v>0</v>
      </c>
    </row>
    <row r="84" spans="7:76">
      <c r="G84" t="s">
        <v>126</v>
      </c>
      <c r="H84" s="73">
        <v>778.41000000000008</v>
      </c>
      <c r="I84" s="46">
        <v>193.24</v>
      </c>
      <c r="J84" s="46">
        <v>662.08</v>
      </c>
      <c r="K84" s="46">
        <v>131.32999999999998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0.52</v>
      </c>
      <c r="X84">
        <v>0.88</v>
      </c>
      <c r="Y84">
        <v>0.35</v>
      </c>
      <c r="Z84">
        <v>72.37</v>
      </c>
      <c r="AA84">
        <v>0</v>
      </c>
      <c r="AB84">
        <v>48.24</v>
      </c>
      <c r="AC84">
        <v>13.51</v>
      </c>
      <c r="AD84">
        <v>8.68</v>
      </c>
      <c r="AE84">
        <v>0</v>
      </c>
      <c r="AF84">
        <v>0.48</v>
      </c>
      <c r="AG84">
        <v>66.760000000000005</v>
      </c>
      <c r="AH84">
        <v>48.24</v>
      </c>
      <c r="AI84">
        <v>166.93</v>
      </c>
      <c r="AJ84">
        <v>43.85</v>
      </c>
      <c r="AK84">
        <v>0.61</v>
      </c>
      <c r="AL84">
        <v>1.59</v>
      </c>
      <c r="AM84">
        <v>64.73</v>
      </c>
      <c r="AN84">
        <v>0</v>
      </c>
      <c r="AO84">
        <v>14.62</v>
      </c>
      <c r="AP84">
        <v>96.49</v>
      </c>
      <c r="AQ84">
        <v>0</v>
      </c>
      <c r="AR84">
        <v>241.22</v>
      </c>
      <c r="AS84">
        <v>0</v>
      </c>
      <c r="AT84">
        <v>48.24</v>
      </c>
      <c r="AU84">
        <v>1.93</v>
      </c>
      <c r="AV84">
        <v>48.61</v>
      </c>
      <c r="AW84">
        <v>0</v>
      </c>
      <c r="AX84">
        <v>43.85</v>
      </c>
      <c r="AY84">
        <v>192.98</v>
      </c>
      <c r="AZ84">
        <v>48.24</v>
      </c>
      <c r="BA84">
        <v>0</v>
      </c>
      <c r="BB84">
        <v>0</v>
      </c>
      <c r="BC84">
        <v>0.77</v>
      </c>
      <c r="BD84">
        <v>1.93</v>
      </c>
      <c r="BE84">
        <v>1.93</v>
      </c>
      <c r="BF84">
        <v>0</v>
      </c>
      <c r="BG84">
        <v>96.49</v>
      </c>
      <c r="BH84">
        <v>24.12</v>
      </c>
      <c r="BI84">
        <v>24.12</v>
      </c>
      <c r="BJ84">
        <v>12.71</v>
      </c>
      <c r="BK84">
        <v>24.12</v>
      </c>
      <c r="BL84">
        <v>48.24</v>
      </c>
      <c r="BM84">
        <v>24.12</v>
      </c>
      <c r="BN84">
        <v>24.12</v>
      </c>
      <c r="BO84">
        <v>48.24</v>
      </c>
      <c r="BP84">
        <v>29.01</v>
      </c>
      <c r="BQ84">
        <v>24.12</v>
      </c>
      <c r="BR84">
        <v>24.12</v>
      </c>
      <c r="BS84">
        <v>0</v>
      </c>
      <c r="BT84">
        <v>0</v>
      </c>
      <c r="BU84">
        <v>0</v>
      </c>
      <c r="BV84">
        <v>48.24</v>
      </c>
      <c r="BW84">
        <v>38.6</v>
      </c>
      <c r="BX84">
        <v>0</v>
      </c>
    </row>
    <row r="85" spans="7:76">
      <c r="G85" t="s">
        <v>127</v>
      </c>
      <c r="H85" s="73">
        <v>778.41000000000008</v>
      </c>
      <c r="I85" s="46">
        <v>193.24</v>
      </c>
      <c r="J85" s="46">
        <v>662.08</v>
      </c>
      <c r="K85" s="46">
        <v>131.32999999999998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0.52</v>
      </c>
      <c r="X85">
        <v>0.88</v>
      </c>
      <c r="Y85">
        <v>0.35</v>
      </c>
      <c r="Z85">
        <v>72.37</v>
      </c>
      <c r="AA85">
        <v>0</v>
      </c>
      <c r="AB85">
        <v>48.24</v>
      </c>
      <c r="AC85">
        <v>13.51</v>
      </c>
      <c r="AD85">
        <v>8.68</v>
      </c>
      <c r="AE85">
        <v>0</v>
      </c>
      <c r="AF85">
        <v>0.48</v>
      </c>
      <c r="AG85">
        <v>66.760000000000005</v>
      </c>
      <c r="AH85">
        <v>48.24</v>
      </c>
      <c r="AI85">
        <v>166.93</v>
      </c>
      <c r="AJ85">
        <v>43.85</v>
      </c>
      <c r="AK85">
        <v>0.61</v>
      </c>
      <c r="AL85">
        <v>1.59</v>
      </c>
      <c r="AM85">
        <v>64.73</v>
      </c>
      <c r="AN85">
        <v>0</v>
      </c>
      <c r="AO85">
        <v>14.62</v>
      </c>
      <c r="AP85">
        <v>96.49</v>
      </c>
      <c r="AQ85">
        <v>0</v>
      </c>
      <c r="AR85">
        <v>241.22</v>
      </c>
      <c r="AS85">
        <v>0</v>
      </c>
      <c r="AT85">
        <v>48.24</v>
      </c>
      <c r="AU85">
        <v>1.93</v>
      </c>
      <c r="AV85">
        <v>48.61</v>
      </c>
      <c r="AW85">
        <v>0</v>
      </c>
      <c r="AX85">
        <v>43.85</v>
      </c>
      <c r="AY85">
        <v>192.98</v>
      </c>
      <c r="AZ85">
        <v>48.24</v>
      </c>
      <c r="BA85">
        <v>0</v>
      </c>
      <c r="BB85">
        <v>0</v>
      </c>
      <c r="BC85">
        <v>0.77</v>
      </c>
      <c r="BD85">
        <v>1.93</v>
      </c>
      <c r="BE85">
        <v>1.93</v>
      </c>
      <c r="BF85">
        <v>0</v>
      </c>
      <c r="BG85">
        <v>96.49</v>
      </c>
      <c r="BH85">
        <v>24.12</v>
      </c>
      <c r="BI85">
        <v>24.12</v>
      </c>
      <c r="BJ85">
        <v>12.71</v>
      </c>
      <c r="BK85">
        <v>24.12</v>
      </c>
      <c r="BL85">
        <v>48.24</v>
      </c>
      <c r="BM85">
        <v>24.12</v>
      </c>
      <c r="BN85">
        <v>24.12</v>
      </c>
      <c r="BO85">
        <v>48.24</v>
      </c>
      <c r="BP85">
        <v>29.01</v>
      </c>
      <c r="BQ85">
        <v>24.12</v>
      </c>
      <c r="BR85">
        <v>24.12</v>
      </c>
      <c r="BS85">
        <v>0</v>
      </c>
      <c r="BT85">
        <v>0</v>
      </c>
      <c r="BU85">
        <v>0</v>
      </c>
      <c r="BV85">
        <v>48.24</v>
      </c>
      <c r="BW85">
        <v>38.6</v>
      </c>
      <c r="BX85">
        <v>0</v>
      </c>
    </row>
    <row r="86" spans="7:76">
      <c r="G86" t="s">
        <v>128</v>
      </c>
      <c r="H86" s="73">
        <v>778.41000000000008</v>
      </c>
      <c r="I86" s="46">
        <v>193.24</v>
      </c>
      <c r="J86" s="46">
        <v>662.08</v>
      </c>
      <c r="K86" s="46">
        <v>131.32999999999998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0.52</v>
      </c>
      <c r="X86">
        <v>0.88</v>
      </c>
      <c r="Y86">
        <v>0.35</v>
      </c>
      <c r="Z86">
        <v>72.37</v>
      </c>
      <c r="AA86">
        <v>0</v>
      </c>
      <c r="AB86">
        <v>48.24</v>
      </c>
      <c r="AC86">
        <v>13.51</v>
      </c>
      <c r="AD86">
        <v>8.68</v>
      </c>
      <c r="AE86">
        <v>0</v>
      </c>
      <c r="AF86">
        <v>0.48</v>
      </c>
      <c r="AG86">
        <v>66.760000000000005</v>
      </c>
      <c r="AH86">
        <v>48.24</v>
      </c>
      <c r="AI86">
        <v>166.93</v>
      </c>
      <c r="AJ86">
        <v>43.85</v>
      </c>
      <c r="AK86">
        <v>0.61</v>
      </c>
      <c r="AL86">
        <v>1.59</v>
      </c>
      <c r="AM86">
        <v>64.73</v>
      </c>
      <c r="AN86">
        <v>0</v>
      </c>
      <c r="AO86">
        <v>14.62</v>
      </c>
      <c r="AP86">
        <v>96.49</v>
      </c>
      <c r="AQ86">
        <v>0</v>
      </c>
      <c r="AR86">
        <v>241.22</v>
      </c>
      <c r="AS86">
        <v>0</v>
      </c>
      <c r="AT86">
        <v>48.24</v>
      </c>
      <c r="AU86">
        <v>1.93</v>
      </c>
      <c r="AV86">
        <v>48.61</v>
      </c>
      <c r="AW86">
        <v>0</v>
      </c>
      <c r="AX86">
        <v>43.85</v>
      </c>
      <c r="AY86">
        <v>192.98</v>
      </c>
      <c r="AZ86">
        <v>48.24</v>
      </c>
      <c r="BA86">
        <v>0</v>
      </c>
      <c r="BB86">
        <v>0</v>
      </c>
      <c r="BC86">
        <v>0.77</v>
      </c>
      <c r="BD86">
        <v>1.93</v>
      </c>
      <c r="BE86">
        <v>1.93</v>
      </c>
      <c r="BF86">
        <v>0</v>
      </c>
      <c r="BG86">
        <v>96.49</v>
      </c>
      <c r="BH86">
        <v>24.12</v>
      </c>
      <c r="BI86">
        <v>24.12</v>
      </c>
      <c r="BJ86">
        <v>12.71</v>
      </c>
      <c r="BK86">
        <v>24.12</v>
      </c>
      <c r="BL86">
        <v>48.24</v>
      </c>
      <c r="BM86">
        <v>24.12</v>
      </c>
      <c r="BN86">
        <v>24.12</v>
      </c>
      <c r="BO86">
        <v>48.24</v>
      </c>
      <c r="BP86">
        <v>29.01</v>
      </c>
      <c r="BQ86">
        <v>24.12</v>
      </c>
      <c r="BR86">
        <v>24.12</v>
      </c>
      <c r="BS86">
        <v>0</v>
      </c>
      <c r="BT86">
        <v>0</v>
      </c>
      <c r="BU86">
        <v>0</v>
      </c>
      <c r="BV86">
        <v>48.24</v>
      </c>
      <c r="BW86">
        <v>38.6</v>
      </c>
      <c r="BX86">
        <v>0</v>
      </c>
    </row>
    <row r="87" spans="7:76">
      <c r="G87" t="s">
        <v>129</v>
      </c>
      <c r="H87" s="73">
        <v>874.91000000000008</v>
      </c>
      <c r="I87" s="46">
        <v>193.24</v>
      </c>
      <c r="J87" s="46">
        <v>606.59</v>
      </c>
      <c r="K87" s="46">
        <v>131.32999999999998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0.52</v>
      </c>
      <c r="X87">
        <v>0.88</v>
      </c>
      <c r="Y87">
        <v>0.35</v>
      </c>
      <c r="Z87">
        <v>72.37</v>
      </c>
      <c r="AA87">
        <v>0</v>
      </c>
      <c r="AB87">
        <v>96.49</v>
      </c>
      <c r="AC87">
        <v>13.51</v>
      </c>
      <c r="AD87">
        <v>8.68</v>
      </c>
      <c r="AE87">
        <v>0</v>
      </c>
      <c r="AF87">
        <v>0.48</v>
      </c>
      <c r="AG87">
        <v>66.760000000000005</v>
      </c>
      <c r="AH87">
        <v>48.24</v>
      </c>
      <c r="AI87">
        <v>111.25</v>
      </c>
      <c r="AJ87">
        <v>43.85</v>
      </c>
      <c r="AK87">
        <v>0.61</v>
      </c>
      <c r="AL87">
        <v>1.59</v>
      </c>
      <c r="AM87">
        <v>64.73</v>
      </c>
      <c r="AN87">
        <v>0</v>
      </c>
      <c r="AO87">
        <v>14.62</v>
      </c>
      <c r="AP87">
        <v>144.74</v>
      </c>
      <c r="AQ87">
        <v>0</v>
      </c>
      <c r="AR87">
        <v>241.22</v>
      </c>
      <c r="AS87">
        <v>0</v>
      </c>
      <c r="AT87">
        <v>48.24</v>
      </c>
      <c r="AU87">
        <v>1.93</v>
      </c>
      <c r="AV87">
        <v>48.61</v>
      </c>
      <c r="AW87">
        <v>0</v>
      </c>
      <c r="AX87">
        <v>43.85</v>
      </c>
      <c r="AY87">
        <v>192.98</v>
      </c>
      <c r="AZ87">
        <v>48.24</v>
      </c>
      <c r="BA87">
        <v>0</v>
      </c>
      <c r="BB87">
        <v>0</v>
      </c>
      <c r="BC87">
        <v>0.77</v>
      </c>
      <c r="BD87">
        <v>1.93</v>
      </c>
      <c r="BE87">
        <v>1.93</v>
      </c>
      <c r="BF87">
        <v>0</v>
      </c>
      <c r="BG87">
        <v>96.49</v>
      </c>
      <c r="BH87">
        <v>24.12</v>
      </c>
      <c r="BI87">
        <v>24.12</v>
      </c>
      <c r="BJ87">
        <v>12.9</v>
      </c>
      <c r="BK87">
        <v>24.12</v>
      </c>
      <c r="BL87">
        <v>48.24</v>
      </c>
      <c r="BM87">
        <v>24.12</v>
      </c>
      <c r="BN87">
        <v>24.12</v>
      </c>
      <c r="BO87">
        <v>48.24</v>
      </c>
      <c r="BP87">
        <v>29.01</v>
      </c>
      <c r="BQ87">
        <v>24.12</v>
      </c>
      <c r="BR87">
        <v>24.12</v>
      </c>
      <c r="BS87">
        <v>0</v>
      </c>
      <c r="BT87">
        <v>0</v>
      </c>
      <c r="BU87">
        <v>0</v>
      </c>
      <c r="BV87">
        <v>48.24</v>
      </c>
      <c r="BW87">
        <v>38.6</v>
      </c>
      <c r="BX87">
        <v>0</v>
      </c>
    </row>
    <row r="88" spans="7:76">
      <c r="G88" t="s">
        <v>130</v>
      </c>
      <c r="H88" s="73">
        <v>874.91000000000008</v>
      </c>
      <c r="I88" s="46">
        <v>193.24</v>
      </c>
      <c r="J88" s="46">
        <v>606.59</v>
      </c>
      <c r="K88" s="46">
        <v>131.32999999999998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0.52</v>
      </c>
      <c r="X88">
        <v>0.88</v>
      </c>
      <c r="Y88">
        <v>0.35</v>
      </c>
      <c r="Z88">
        <v>72.37</v>
      </c>
      <c r="AA88">
        <v>0</v>
      </c>
      <c r="AB88">
        <v>96.49</v>
      </c>
      <c r="AC88">
        <v>13.51</v>
      </c>
      <c r="AD88">
        <v>8.68</v>
      </c>
      <c r="AE88">
        <v>0</v>
      </c>
      <c r="AF88">
        <v>0.48</v>
      </c>
      <c r="AG88">
        <v>66.760000000000005</v>
      </c>
      <c r="AH88">
        <v>48.24</v>
      </c>
      <c r="AI88">
        <v>111.25</v>
      </c>
      <c r="AJ88">
        <v>43.85</v>
      </c>
      <c r="AK88">
        <v>0.61</v>
      </c>
      <c r="AL88">
        <v>1.59</v>
      </c>
      <c r="AM88">
        <v>64.73</v>
      </c>
      <c r="AN88">
        <v>0</v>
      </c>
      <c r="AO88">
        <v>14.62</v>
      </c>
      <c r="AP88">
        <v>144.74</v>
      </c>
      <c r="AQ88">
        <v>0</v>
      </c>
      <c r="AR88">
        <v>241.22</v>
      </c>
      <c r="AS88">
        <v>0</v>
      </c>
      <c r="AT88">
        <v>48.24</v>
      </c>
      <c r="AU88">
        <v>1.93</v>
      </c>
      <c r="AV88">
        <v>48.61</v>
      </c>
      <c r="AW88">
        <v>0</v>
      </c>
      <c r="AX88">
        <v>43.85</v>
      </c>
      <c r="AY88">
        <v>192.98</v>
      </c>
      <c r="AZ88">
        <v>48.24</v>
      </c>
      <c r="BA88">
        <v>0</v>
      </c>
      <c r="BB88">
        <v>0</v>
      </c>
      <c r="BC88">
        <v>0.77</v>
      </c>
      <c r="BD88">
        <v>1.93</v>
      </c>
      <c r="BE88">
        <v>1.93</v>
      </c>
      <c r="BF88">
        <v>0</v>
      </c>
      <c r="BG88">
        <v>96.49</v>
      </c>
      <c r="BH88">
        <v>24.12</v>
      </c>
      <c r="BI88">
        <v>24.12</v>
      </c>
      <c r="BJ88">
        <v>12.9</v>
      </c>
      <c r="BK88">
        <v>24.12</v>
      </c>
      <c r="BL88">
        <v>48.24</v>
      </c>
      <c r="BM88">
        <v>24.12</v>
      </c>
      <c r="BN88">
        <v>24.12</v>
      </c>
      <c r="BO88">
        <v>48.24</v>
      </c>
      <c r="BP88">
        <v>29.01</v>
      </c>
      <c r="BQ88">
        <v>24.12</v>
      </c>
      <c r="BR88">
        <v>24.12</v>
      </c>
      <c r="BS88">
        <v>0</v>
      </c>
      <c r="BT88">
        <v>0</v>
      </c>
      <c r="BU88">
        <v>0</v>
      </c>
      <c r="BV88">
        <v>48.24</v>
      </c>
      <c r="BW88">
        <v>38.6</v>
      </c>
      <c r="BX88">
        <v>0</v>
      </c>
    </row>
    <row r="89" spans="7:76">
      <c r="G89" t="s">
        <v>131</v>
      </c>
      <c r="H89" s="73">
        <v>874.91000000000008</v>
      </c>
      <c r="I89" s="46">
        <v>193.24</v>
      </c>
      <c r="J89" s="46">
        <v>606.59</v>
      </c>
      <c r="K89" s="46">
        <v>131.32999999999998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0.52</v>
      </c>
      <c r="X89">
        <v>0.88</v>
      </c>
      <c r="Y89">
        <v>0.35</v>
      </c>
      <c r="Z89">
        <v>72.37</v>
      </c>
      <c r="AA89">
        <v>0</v>
      </c>
      <c r="AB89">
        <v>96.49</v>
      </c>
      <c r="AC89">
        <v>13.51</v>
      </c>
      <c r="AD89">
        <v>8.68</v>
      </c>
      <c r="AE89">
        <v>0</v>
      </c>
      <c r="AF89">
        <v>0.48</v>
      </c>
      <c r="AG89">
        <v>66.760000000000005</v>
      </c>
      <c r="AH89">
        <v>48.24</v>
      </c>
      <c r="AI89">
        <v>111.25</v>
      </c>
      <c r="AJ89">
        <v>43.85</v>
      </c>
      <c r="AK89">
        <v>0.61</v>
      </c>
      <c r="AL89">
        <v>1.59</v>
      </c>
      <c r="AM89">
        <v>64.73</v>
      </c>
      <c r="AN89">
        <v>0</v>
      </c>
      <c r="AO89">
        <v>14.62</v>
      </c>
      <c r="AP89">
        <v>144.74</v>
      </c>
      <c r="AQ89">
        <v>0</v>
      </c>
      <c r="AR89">
        <v>241.22</v>
      </c>
      <c r="AS89">
        <v>0</v>
      </c>
      <c r="AT89">
        <v>48.24</v>
      </c>
      <c r="AU89">
        <v>1.93</v>
      </c>
      <c r="AV89">
        <v>48.61</v>
      </c>
      <c r="AW89">
        <v>0</v>
      </c>
      <c r="AX89">
        <v>43.85</v>
      </c>
      <c r="AY89">
        <v>192.98</v>
      </c>
      <c r="AZ89">
        <v>48.24</v>
      </c>
      <c r="BA89">
        <v>0</v>
      </c>
      <c r="BB89">
        <v>0</v>
      </c>
      <c r="BC89">
        <v>0.77</v>
      </c>
      <c r="BD89">
        <v>1.93</v>
      </c>
      <c r="BE89">
        <v>1.93</v>
      </c>
      <c r="BF89">
        <v>0</v>
      </c>
      <c r="BG89">
        <v>96.49</v>
      </c>
      <c r="BH89">
        <v>24.12</v>
      </c>
      <c r="BI89">
        <v>24.12</v>
      </c>
      <c r="BJ89">
        <v>12.9</v>
      </c>
      <c r="BK89">
        <v>24.12</v>
      </c>
      <c r="BL89">
        <v>48.24</v>
      </c>
      <c r="BM89">
        <v>24.12</v>
      </c>
      <c r="BN89">
        <v>24.12</v>
      </c>
      <c r="BO89">
        <v>48.24</v>
      </c>
      <c r="BP89">
        <v>29.01</v>
      </c>
      <c r="BQ89">
        <v>24.12</v>
      </c>
      <c r="BR89">
        <v>24.12</v>
      </c>
      <c r="BS89">
        <v>0</v>
      </c>
      <c r="BT89">
        <v>0</v>
      </c>
      <c r="BU89">
        <v>0</v>
      </c>
      <c r="BV89">
        <v>48.24</v>
      </c>
      <c r="BW89">
        <v>38.6</v>
      </c>
      <c r="BX89">
        <v>0</v>
      </c>
    </row>
    <row r="90" spans="7:76">
      <c r="G90" t="s">
        <v>132</v>
      </c>
      <c r="H90" s="73">
        <v>874.91000000000008</v>
      </c>
      <c r="I90" s="46">
        <v>193.24</v>
      </c>
      <c r="J90" s="46">
        <v>606.59</v>
      </c>
      <c r="K90" s="46">
        <v>131.32999999999998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0.52</v>
      </c>
      <c r="X90">
        <v>0.88</v>
      </c>
      <c r="Y90">
        <v>0.35</v>
      </c>
      <c r="Z90">
        <v>72.37</v>
      </c>
      <c r="AA90">
        <v>0</v>
      </c>
      <c r="AB90">
        <v>96.49</v>
      </c>
      <c r="AC90">
        <v>13.51</v>
      </c>
      <c r="AD90">
        <v>8.68</v>
      </c>
      <c r="AE90">
        <v>0</v>
      </c>
      <c r="AF90">
        <v>0.48</v>
      </c>
      <c r="AG90">
        <v>66.760000000000005</v>
      </c>
      <c r="AH90">
        <v>48.24</v>
      </c>
      <c r="AI90">
        <v>111.25</v>
      </c>
      <c r="AJ90">
        <v>43.85</v>
      </c>
      <c r="AK90">
        <v>0.61</v>
      </c>
      <c r="AL90">
        <v>1.59</v>
      </c>
      <c r="AM90">
        <v>64.73</v>
      </c>
      <c r="AN90">
        <v>0</v>
      </c>
      <c r="AO90">
        <v>14.62</v>
      </c>
      <c r="AP90">
        <v>144.74</v>
      </c>
      <c r="AQ90">
        <v>0</v>
      </c>
      <c r="AR90">
        <v>241.22</v>
      </c>
      <c r="AS90">
        <v>0</v>
      </c>
      <c r="AT90">
        <v>48.24</v>
      </c>
      <c r="AU90">
        <v>1.93</v>
      </c>
      <c r="AV90">
        <v>48.61</v>
      </c>
      <c r="AW90">
        <v>0</v>
      </c>
      <c r="AX90">
        <v>43.85</v>
      </c>
      <c r="AY90">
        <v>192.98</v>
      </c>
      <c r="AZ90">
        <v>48.24</v>
      </c>
      <c r="BA90">
        <v>0</v>
      </c>
      <c r="BB90">
        <v>0</v>
      </c>
      <c r="BC90">
        <v>0.77</v>
      </c>
      <c r="BD90">
        <v>1.93</v>
      </c>
      <c r="BE90">
        <v>1.93</v>
      </c>
      <c r="BF90">
        <v>0</v>
      </c>
      <c r="BG90">
        <v>96.49</v>
      </c>
      <c r="BH90">
        <v>24.12</v>
      </c>
      <c r="BI90">
        <v>24.12</v>
      </c>
      <c r="BJ90">
        <v>12.9</v>
      </c>
      <c r="BK90">
        <v>24.12</v>
      </c>
      <c r="BL90">
        <v>48.24</v>
      </c>
      <c r="BM90">
        <v>24.12</v>
      </c>
      <c r="BN90">
        <v>24.12</v>
      </c>
      <c r="BO90">
        <v>48.24</v>
      </c>
      <c r="BP90">
        <v>29.01</v>
      </c>
      <c r="BQ90">
        <v>24.12</v>
      </c>
      <c r="BR90">
        <v>24.12</v>
      </c>
      <c r="BS90">
        <v>0</v>
      </c>
      <c r="BT90">
        <v>0</v>
      </c>
      <c r="BU90">
        <v>0</v>
      </c>
      <c r="BV90">
        <v>48.24</v>
      </c>
      <c r="BW90">
        <v>38.6</v>
      </c>
      <c r="BX90">
        <v>0</v>
      </c>
    </row>
    <row r="91" spans="7:76">
      <c r="G91" t="s">
        <v>133</v>
      </c>
      <c r="H91" s="73">
        <v>963.39000000000021</v>
      </c>
      <c r="I91" s="46">
        <v>223.39000000000001</v>
      </c>
      <c r="J91" s="46">
        <v>606.7700000000001</v>
      </c>
      <c r="K91" s="46">
        <v>131.32999999999998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0.52</v>
      </c>
      <c r="X91">
        <v>0.88</v>
      </c>
      <c r="Y91">
        <v>0.35</v>
      </c>
      <c r="Z91">
        <v>72.37</v>
      </c>
      <c r="AA91">
        <v>0</v>
      </c>
      <c r="AB91">
        <v>96.49</v>
      </c>
      <c r="AC91">
        <v>13.51</v>
      </c>
      <c r="AD91">
        <v>8.68</v>
      </c>
      <c r="AE91">
        <v>0</v>
      </c>
      <c r="AF91">
        <v>0.48</v>
      </c>
      <c r="AG91">
        <v>66.760000000000005</v>
      </c>
      <c r="AH91">
        <v>48.24</v>
      </c>
      <c r="AI91">
        <v>111.25</v>
      </c>
      <c r="AJ91">
        <v>43.85</v>
      </c>
      <c r="AK91">
        <v>0.61</v>
      </c>
      <c r="AL91">
        <v>1.59</v>
      </c>
      <c r="AM91">
        <v>64.73</v>
      </c>
      <c r="AN91">
        <v>0</v>
      </c>
      <c r="AO91">
        <v>14.62</v>
      </c>
      <c r="AP91">
        <v>144.74</v>
      </c>
      <c r="AQ91">
        <v>30.15</v>
      </c>
      <c r="AR91">
        <v>241.22</v>
      </c>
      <c r="AS91">
        <v>0</v>
      </c>
      <c r="AT91">
        <v>48.24</v>
      </c>
      <c r="AU91">
        <v>0</v>
      </c>
      <c r="AV91">
        <v>48.61</v>
      </c>
      <c r="AW91">
        <v>0</v>
      </c>
      <c r="AX91">
        <v>43.85</v>
      </c>
      <c r="AY91">
        <v>192.98</v>
      </c>
      <c r="AZ91">
        <v>48.24</v>
      </c>
      <c r="BA91">
        <v>0</v>
      </c>
      <c r="BB91">
        <v>0</v>
      </c>
      <c r="BC91">
        <v>0.72</v>
      </c>
      <c r="BD91">
        <v>1.93</v>
      </c>
      <c r="BE91">
        <v>1.93</v>
      </c>
      <c r="BF91">
        <v>90.46</v>
      </c>
      <c r="BG91">
        <v>96.49</v>
      </c>
      <c r="BH91">
        <v>24.12</v>
      </c>
      <c r="BI91">
        <v>24.12</v>
      </c>
      <c r="BJ91">
        <v>13.08</v>
      </c>
      <c r="BK91">
        <v>24.12</v>
      </c>
      <c r="BL91">
        <v>48.24</v>
      </c>
      <c r="BM91">
        <v>24.12</v>
      </c>
      <c r="BN91">
        <v>24.12</v>
      </c>
      <c r="BO91">
        <v>48.24</v>
      </c>
      <c r="BP91">
        <v>29.01</v>
      </c>
      <c r="BQ91">
        <v>24.12</v>
      </c>
      <c r="BR91">
        <v>24.12</v>
      </c>
      <c r="BS91">
        <v>0</v>
      </c>
      <c r="BT91">
        <v>0</v>
      </c>
      <c r="BU91">
        <v>0</v>
      </c>
      <c r="BV91">
        <v>48.24</v>
      </c>
      <c r="BW91">
        <v>38.6</v>
      </c>
      <c r="BX91">
        <v>0</v>
      </c>
    </row>
    <row r="92" spans="7:76">
      <c r="G92" t="s">
        <v>134</v>
      </c>
      <c r="H92" s="73">
        <v>963.39000000000021</v>
      </c>
      <c r="I92" s="46">
        <v>223.39000000000001</v>
      </c>
      <c r="J92" s="46">
        <v>606.7700000000001</v>
      </c>
      <c r="K92" s="46">
        <v>131.32999999999998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0.52</v>
      </c>
      <c r="X92">
        <v>0.88</v>
      </c>
      <c r="Y92">
        <v>0.35</v>
      </c>
      <c r="Z92">
        <v>72.37</v>
      </c>
      <c r="AA92">
        <v>0</v>
      </c>
      <c r="AB92">
        <v>96.49</v>
      </c>
      <c r="AC92">
        <v>13.51</v>
      </c>
      <c r="AD92">
        <v>8.68</v>
      </c>
      <c r="AE92">
        <v>0</v>
      </c>
      <c r="AF92">
        <v>0.48</v>
      </c>
      <c r="AG92">
        <v>66.760000000000005</v>
      </c>
      <c r="AH92">
        <v>48.24</v>
      </c>
      <c r="AI92">
        <v>111.25</v>
      </c>
      <c r="AJ92">
        <v>43.85</v>
      </c>
      <c r="AK92">
        <v>0.61</v>
      </c>
      <c r="AL92">
        <v>1.59</v>
      </c>
      <c r="AM92">
        <v>64.73</v>
      </c>
      <c r="AN92">
        <v>0</v>
      </c>
      <c r="AO92">
        <v>14.62</v>
      </c>
      <c r="AP92">
        <v>144.74</v>
      </c>
      <c r="AQ92">
        <v>30.15</v>
      </c>
      <c r="AR92">
        <v>241.22</v>
      </c>
      <c r="AS92">
        <v>0</v>
      </c>
      <c r="AT92">
        <v>48.24</v>
      </c>
      <c r="AU92">
        <v>0</v>
      </c>
      <c r="AV92">
        <v>48.61</v>
      </c>
      <c r="AW92">
        <v>0</v>
      </c>
      <c r="AX92">
        <v>43.85</v>
      </c>
      <c r="AY92">
        <v>192.98</v>
      </c>
      <c r="AZ92">
        <v>48.24</v>
      </c>
      <c r="BA92">
        <v>0</v>
      </c>
      <c r="BB92">
        <v>0</v>
      </c>
      <c r="BC92">
        <v>0.72</v>
      </c>
      <c r="BD92">
        <v>1.93</v>
      </c>
      <c r="BE92">
        <v>1.93</v>
      </c>
      <c r="BF92">
        <v>90.46</v>
      </c>
      <c r="BG92">
        <v>96.49</v>
      </c>
      <c r="BH92">
        <v>24.12</v>
      </c>
      <c r="BI92">
        <v>24.12</v>
      </c>
      <c r="BJ92">
        <v>13.08</v>
      </c>
      <c r="BK92">
        <v>24.12</v>
      </c>
      <c r="BL92">
        <v>48.24</v>
      </c>
      <c r="BM92">
        <v>24.12</v>
      </c>
      <c r="BN92">
        <v>24.12</v>
      </c>
      <c r="BO92">
        <v>48.24</v>
      </c>
      <c r="BP92">
        <v>29.01</v>
      </c>
      <c r="BQ92">
        <v>24.12</v>
      </c>
      <c r="BR92">
        <v>24.12</v>
      </c>
      <c r="BS92">
        <v>0</v>
      </c>
      <c r="BT92">
        <v>0</v>
      </c>
      <c r="BU92">
        <v>0</v>
      </c>
      <c r="BV92">
        <v>48.24</v>
      </c>
      <c r="BW92">
        <v>38.6</v>
      </c>
      <c r="BX92">
        <v>0</v>
      </c>
    </row>
    <row r="93" spans="7:76">
      <c r="G93" t="s">
        <v>135</v>
      </c>
      <c r="H93" s="73">
        <v>963.39000000000021</v>
      </c>
      <c r="I93" s="46">
        <v>483.91999999999996</v>
      </c>
      <c r="J93" s="46">
        <v>606.7700000000001</v>
      </c>
      <c r="K93" s="46">
        <v>131.32999999999998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0.52</v>
      </c>
      <c r="X93">
        <v>0.88</v>
      </c>
      <c r="Y93">
        <v>0.35</v>
      </c>
      <c r="Z93">
        <v>72.37</v>
      </c>
      <c r="AA93">
        <v>0</v>
      </c>
      <c r="AB93">
        <v>96.49</v>
      </c>
      <c r="AC93">
        <v>13.51</v>
      </c>
      <c r="AD93">
        <v>8.68</v>
      </c>
      <c r="AE93">
        <v>0</v>
      </c>
      <c r="AF93">
        <v>0.48</v>
      </c>
      <c r="AG93">
        <v>66.760000000000005</v>
      </c>
      <c r="AH93">
        <v>48.24</v>
      </c>
      <c r="AI93">
        <v>111.25</v>
      </c>
      <c r="AJ93">
        <v>43.85</v>
      </c>
      <c r="AK93">
        <v>0.61</v>
      </c>
      <c r="AL93">
        <v>1.59</v>
      </c>
      <c r="AM93">
        <v>64.73</v>
      </c>
      <c r="AN93">
        <v>0</v>
      </c>
      <c r="AO93">
        <v>14.62</v>
      </c>
      <c r="AP93">
        <v>144.74</v>
      </c>
      <c r="AQ93">
        <v>30.15</v>
      </c>
      <c r="AR93">
        <v>241.22</v>
      </c>
      <c r="AS93">
        <v>0</v>
      </c>
      <c r="AT93">
        <v>308.77</v>
      </c>
      <c r="AU93">
        <v>0</v>
      </c>
      <c r="AV93">
        <v>48.61</v>
      </c>
      <c r="AW93">
        <v>0</v>
      </c>
      <c r="AX93">
        <v>43.85</v>
      </c>
      <c r="AY93">
        <v>192.98</v>
      </c>
      <c r="AZ93">
        <v>48.24</v>
      </c>
      <c r="BA93">
        <v>0</v>
      </c>
      <c r="BB93">
        <v>0</v>
      </c>
      <c r="BC93">
        <v>0.72</v>
      </c>
      <c r="BD93">
        <v>1.93</v>
      </c>
      <c r="BE93">
        <v>1.93</v>
      </c>
      <c r="BF93">
        <v>90.46</v>
      </c>
      <c r="BG93">
        <v>96.49</v>
      </c>
      <c r="BH93">
        <v>24.12</v>
      </c>
      <c r="BI93">
        <v>24.12</v>
      </c>
      <c r="BJ93">
        <v>13.08</v>
      </c>
      <c r="BK93">
        <v>24.12</v>
      </c>
      <c r="BL93">
        <v>48.24</v>
      </c>
      <c r="BM93">
        <v>24.12</v>
      </c>
      <c r="BN93">
        <v>24.12</v>
      </c>
      <c r="BO93">
        <v>48.24</v>
      </c>
      <c r="BP93">
        <v>29.01</v>
      </c>
      <c r="BQ93">
        <v>24.12</v>
      </c>
      <c r="BR93">
        <v>24.12</v>
      </c>
      <c r="BS93">
        <v>0</v>
      </c>
      <c r="BT93">
        <v>0</v>
      </c>
      <c r="BU93">
        <v>0</v>
      </c>
      <c r="BV93">
        <v>48.24</v>
      </c>
      <c r="BW93">
        <v>38.6</v>
      </c>
      <c r="BX93">
        <v>0</v>
      </c>
    </row>
    <row r="94" spans="7:76">
      <c r="G94" t="s">
        <v>136</v>
      </c>
      <c r="H94" s="73">
        <v>963.39000000000021</v>
      </c>
      <c r="I94" s="46">
        <v>483.91999999999996</v>
      </c>
      <c r="J94" s="46">
        <v>606.7700000000001</v>
      </c>
      <c r="K94" s="46">
        <v>131.32999999999998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0.52</v>
      </c>
      <c r="X94">
        <v>0.88</v>
      </c>
      <c r="Y94">
        <v>0.35</v>
      </c>
      <c r="Z94">
        <v>72.37</v>
      </c>
      <c r="AA94">
        <v>0</v>
      </c>
      <c r="AB94">
        <v>96.49</v>
      </c>
      <c r="AC94">
        <v>13.51</v>
      </c>
      <c r="AD94">
        <v>8.68</v>
      </c>
      <c r="AE94">
        <v>0</v>
      </c>
      <c r="AF94">
        <v>0.48</v>
      </c>
      <c r="AG94">
        <v>66.760000000000005</v>
      </c>
      <c r="AH94">
        <v>48.24</v>
      </c>
      <c r="AI94">
        <v>111.25</v>
      </c>
      <c r="AJ94">
        <v>43.85</v>
      </c>
      <c r="AK94">
        <v>0.61</v>
      </c>
      <c r="AL94">
        <v>1.59</v>
      </c>
      <c r="AM94">
        <v>64.73</v>
      </c>
      <c r="AN94">
        <v>0</v>
      </c>
      <c r="AO94">
        <v>14.62</v>
      </c>
      <c r="AP94">
        <v>144.74</v>
      </c>
      <c r="AQ94">
        <v>30.15</v>
      </c>
      <c r="AR94">
        <v>241.22</v>
      </c>
      <c r="AS94">
        <v>0</v>
      </c>
      <c r="AT94">
        <v>308.77</v>
      </c>
      <c r="AU94">
        <v>0</v>
      </c>
      <c r="AV94">
        <v>48.61</v>
      </c>
      <c r="AW94">
        <v>0</v>
      </c>
      <c r="AX94">
        <v>43.85</v>
      </c>
      <c r="AY94">
        <v>192.98</v>
      </c>
      <c r="AZ94">
        <v>48.24</v>
      </c>
      <c r="BA94">
        <v>0</v>
      </c>
      <c r="BB94">
        <v>0</v>
      </c>
      <c r="BC94">
        <v>0.72</v>
      </c>
      <c r="BD94">
        <v>1.93</v>
      </c>
      <c r="BE94">
        <v>1.93</v>
      </c>
      <c r="BF94">
        <v>90.46</v>
      </c>
      <c r="BG94">
        <v>96.49</v>
      </c>
      <c r="BH94">
        <v>24.12</v>
      </c>
      <c r="BI94">
        <v>24.12</v>
      </c>
      <c r="BJ94">
        <v>13.08</v>
      </c>
      <c r="BK94">
        <v>24.12</v>
      </c>
      <c r="BL94">
        <v>48.24</v>
      </c>
      <c r="BM94">
        <v>24.12</v>
      </c>
      <c r="BN94">
        <v>24.12</v>
      </c>
      <c r="BO94">
        <v>48.24</v>
      </c>
      <c r="BP94">
        <v>29.01</v>
      </c>
      <c r="BQ94">
        <v>24.12</v>
      </c>
      <c r="BR94">
        <v>24.12</v>
      </c>
      <c r="BS94">
        <v>0</v>
      </c>
      <c r="BT94">
        <v>0</v>
      </c>
      <c r="BU94">
        <v>0</v>
      </c>
      <c r="BV94">
        <v>48.24</v>
      </c>
      <c r="BW94">
        <v>38.6</v>
      </c>
      <c r="BX94">
        <v>0</v>
      </c>
    </row>
    <row r="95" spans="7:76">
      <c r="G95" t="s">
        <v>137</v>
      </c>
      <c r="H95" s="73">
        <v>1108.04</v>
      </c>
      <c r="I95" s="46">
        <v>483.91999999999996</v>
      </c>
      <c r="J95" s="46">
        <v>606.7700000000001</v>
      </c>
      <c r="K95" s="46">
        <v>131.32999999999998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0.52</v>
      </c>
      <c r="X95">
        <v>0.88</v>
      </c>
      <c r="Y95">
        <v>0.35</v>
      </c>
      <c r="Z95">
        <v>72.37</v>
      </c>
      <c r="AA95">
        <v>0</v>
      </c>
      <c r="AB95">
        <v>96.49</v>
      </c>
      <c r="AC95">
        <v>13.51</v>
      </c>
      <c r="AD95">
        <v>8.68</v>
      </c>
      <c r="AE95">
        <v>0</v>
      </c>
      <c r="AF95">
        <v>0.48</v>
      </c>
      <c r="AG95">
        <v>66.760000000000005</v>
      </c>
      <c r="AH95">
        <v>192.98</v>
      </c>
      <c r="AI95">
        <v>111.25</v>
      </c>
      <c r="AJ95">
        <v>43.85</v>
      </c>
      <c r="AK95">
        <v>0.61</v>
      </c>
      <c r="AL95">
        <v>1.59</v>
      </c>
      <c r="AM95">
        <v>64.73</v>
      </c>
      <c r="AN95">
        <v>0</v>
      </c>
      <c r="AO95">
        <v>14.62</v>
      </c>
      <c r="AP95">
        <v>144.74</v>
      </c>
      <c r="AQ95">
        <v>30.15</v>
      </c>
      <c r="AR95">
        <v>241.22</v>
      </c>
      <c r="AS95">
        <v>0</v>
      </c>
      <c r="AT95">
        <v>308.77</v>
      </c>
      <c r="AU95">
        <v>0</v>
      </c>
      <c r="AV95">
        <v>48.61</v>
      </c>
      <c r="AW95">
        <v>0</v>
      </c>
      <c r="AX95">
        <v>43.85</v>
      </c>
      <c r="AY95">
        <v>192.98</v>
      </c>
      <c r="AZ95">
        <v>48.24</v>
      </c>
      <c r="BA95">
        <v>0</v>
      </c>
      <c r="BB95">
        <v>0</v>
      </c>
      <c r="BC95">
        <v>0.63</v>
      </c>
      <c r="BD95">
        <v>1.93</v>
      </c>
      <c r="BE95">
        <v>1.93</v>
      </c>
      <c r="BF95">
        <v>90.46</v>
      </c>
      <c r="BG95">
        <v>96.49</v>
      </c>
      <c r="BH95">
        <v>24.12</v>
      </c>
      <c r="BI95">
        <v>24.12</v>
      </c>
      <c r="BJ95">
        <v>13.08</v>
      </c>
      <c r="BK95">
        <v>24.12</v>
      </c>
      <c r="BL95">
        <v>48.24</v>
      </c>
      <c r="BM95">
        <v>24.12</v>
      </c>
      <c r="BN95">
        <v>24.12</v>
      </c>
      <c r="BO95">
        <v>48.24</v>
      </c>
      <c r="BP95">
        <v>29.01</v>
      </c>
      <c r="BQ95">
        <v>24.12</v>
      </c>
      <c r="BR95">
        <v>24.12</v>
      </c>
      <c r="BS95">
        <v>0</v>
      </c>
      <c r="BT95">
        <v>0</v>
      </c>
      <c r="BU95">
        <v>0</v>
      </c>
      <c r="BV95">
        <v>48.24</v>
      </c>
      <c r="BW95">
        <v>38.6</v>
      </c>
      <c r="BX95">
        <v>0</v>
      </c>
    </row>
    <row r="96" spans="7:76">
      <c r="G96" t="s">
        <v>138</v>
      </c>
      <c r="H96" s="73">
        <v>1108.04</v>
      </c>
      <c r="I96" s="46">
        <v>483.91999999999996</v>
      </c>
      <c r="J96" s="46">
        <v>606.7700000000001</v>
      </c>
      <c r="K96" s="46">
        <v>131.32999999999998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0.52</v>
      </c>
      <c r="X96">
        <v>0.88</v>
      </c>
      <c r="Y96">
        <v>0.35</v>
      </c>
      <c r="Z96">
        <v>72.37</v>
      </c>
      <c r="AA96">
        <v>0</v>
      </c>
      <c r="AB96">
        <v>96.49</v>
      </c>
      <c r="AC96">
        <v>13.51</v>
      </c>
      <c r="AD96">
        <v>8.68</v>
      </c>
      <c r="AE96">
        <v>0</v>
      </c>
      <c r="AF96">
        <v>0.48</v>
      </c>
      <c r="AG96">
        <v>66.760000000000005</v>
      </c>
      <c r="AH96">
        <v>192.98</v>
      </c>
      <c r="AI96">
        <v>111.25</v>
      </c>
      <c r="AJ96">
        <v>43.85</v>
      </c>
      <c r="AK96">
        <v>0.61</v>
      </c>
      <c r="AL96">
        <v>1.59</v>
      </c>
      <c r="AM96">
        <v>64.73</v>
      </c>
      <c r="AN96">
        <v>0</v>
      </c>
      <c r="AO96">
        <v>14.62</v>
      </c>
      <c r="AP96">
        <v>144.74</v>
      </c>
      <c r="AQ96">
        <v>30.15</v>
      </c>
      <c r="AR96">
        <v>241.22</v>
      </c>
      <c r="AS96">
        <v>0</v>
      </c>
      <c r="AT96">
        <v>308.77</v>
      </c>
      <c r="AU96">
        <v>0</v>
      </c>
      <c r="AV96">
        <v>48.61</v>
      </c>
      <c r="AW96">
        <v>0</v>
      </c>
      <c r="AX96">
        <v>43.85</v>
      </c>
      <c r="AY96">
        <v>192.98</v>
      </c>
      <c r="AZ96">
        <v>48.24</v>
      </c>
      <c r="BA96">
        <v>0</v>
      </c>
      <c r="BB96">
        <v>0</v>
      </c>
      <c r="BC96">
        <v>0.63</v>
      </c>
      <c r="BD96">
        <v>1.93</v>
      </c>
      <c r="BE96">
        <v>1.93</v>
      </c>
      <c r="BF96">
        <v>90.46</v>
      </c>
      <c r="BG96">
        <v>96.49</v>
      </c>
      <c r="BH96">
        <v>24.12</v>
      </c>
      <c r="BI96">
        <v>24.12</v>
      </c>
      <c r="BJ96">
        <v>13.08</v>
      </c>
      <c r="BK96">
        <v>24.12</v>
      </c>
      <c r="BL96">
        <v>48.24</v>
      </c>
      <c r="BM96">
        <v>24.12</v>
      </c>
      <c r="BN96">
        <v>24.12</v>
      </c>
      <c r="BO96">
        <v>48.24</v>
      </c>
      <c r="BP96">
        <v>29.01</v>
      </c>
      <c r="BQ96">
        <v>24.12</v>
      </c>
      <c r="BR96">
        <v>24.12</v>
      </c>
      <c r="BS96">
        <v>0</v>
      </c>
      <c r="BT96">
        <v>0</v>
      </c>
      <c r="BU96">
        <v>0</v>
      </c>
      <c r="BV96">
        <v>48.24</v>
      </c>
      <c r="BW96">
        <v>38.6</v>
      </c>
      <c r="BX96">
        <v>0</v>
      </c>
    </row>
    <row r="97" spans="1:133">
      <c r="G97" t="s">
        <v>139</v>
      </c>
      <c r="H97" s="73">
        <v>1108.04</v>
      </c>
      <c r="I97" s="46">
        <v>483.91999999999996</v>
      </c>
      <c r="J97" s="46">
        <v>606.7700000000001</v>
      </c>
      <c r="K97" s="46">
        <v>131.32999999999998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0.52</v>
      </c>
      <c r="X97">
        <v>0.88</v>
      </c>
      <c r="Y97">
        <v>0.35</v>
      </c>
      <c r="Z97">
        <v>72.37</v>
      </c>
      <c r="AA97">
        <v>0</v>
      </c>
      <c r="AB97">
        <v>96.49</v>
      </c>
      <c r="AC97">
        <v>13.51</v>
      </c>
      <c r="AD97">
        <v>8.68</v>
      </c>
      <c r="AE97">
        <v>0</v>
      </c>
      <c r="AF97">
        <v>0.48</v>
      </c>
      <c r="AG97">
        <v>66.760000000000005</v>
      </c>
      <c r="AH97">
        <v>192.98</v>
      </c>
      <c r="AI97">
        <v>111.25</v>
      </c>
      <c r="AJ97">
        <v>43.85</v>
      </c>
      <c r="AK97">
        <v>0.61</v>
      </c>
      <c r="AL97">
        <v>1.59</v>
      </c>
      <c r="AM97">
        <v>64.73</v>
      </c>
      <c r="AN97">
        <v>0</v>
      </c>
      <c r="AO97">
        <v>14.62</v>
      </c>
      <c r="AP97">
        <v>144.74</v>
      </c>
      <c r="AQ97">
        <v>30.15</v>
      </c>
      <c r="AR97">
        <v>241.22</v>
      </c>
      <c r="AS97">
        <v>0</v>
      </c>
      <c r="AT97">
        <v>308.77</v>
      </c>
      <c r="AU97">
        <v>0</v>
      </c>
      <c r="AV97">
        <v>48.61</v>
      </c>
      <c r="AW97">
        <v>0</v>
      </c>
      <c r="AX97">
        <v>43.85</v>
      </c>
      <c r="AY97">
        <v>192.98</v>
      </c>
      <c r="AZ97">
        <v>48.24</v>
      </c>
      <c r="BA97">
        <v>0</v>
      </c>
      <c r="BB97">
        <v>0</v>
      </c>
      <c r="BC97">
        <v>0.63</v>
      </c>
      <c r="BD97">
        <v>1.93</v>
      </c>
      <c r="BE97">
        <v>1.93</v>
      </c>
      <c r="BF97">
        <v>90.46</v>
      </c>
      <c r="BG97">
        <v>96.49</v>
      </c>
      <c r="BH97">
        <v>24.12</v>
      </c>
      <c r="BI97">
        <v>24.12</v>
      </c>
      <c r="BJ97">
        <v>13.08</v>
      </c>
      <c r="BK97">
        <v>24.12</v>
      </c>
      <c r="BL97">
        <v>48.24</v>
      </c>
      <c r="BM97">
        <v>24.12</v>
      </c>
      <c r="BN97">
        <v>24.12</v>
      </c>
      <c r="BO97">
        <v>48.24</v>
      </c>
      <c r="BP97">
        <v>29.01</v>
      </c>
      <c r="BQ97">
        <v>24.12</v>
      </c>
      <c r="BR97">
        <v>24.12</v>
      </c>
      <c r="BS97">
        <v>0</v>
      </c>
      <c r="BT97">
        <v>0</v>
      </c>
      <c r="BU97">
        <v>0</v>
      </c>
      <c r="BV97">
        <v>48.24</v>
      </c>
      <c r="BW97">
        <v>38.6</v>
      </c>
      <c r="BX97">
        <v>0</v>
      </c>
    </row>
    <row r="98" spans="1:133">
      <c r="G98" t="s">
        <v>140</v>
      </c>
      <c r="H98" s="73">
        <v>1108.04</v>
      </c>
      <c r="I98" s="46">
        <v>483.91999999999996</v>
      </c>
      <c r="J98" s="46">
        <v>606.7700000000001</v>
      </c>
      <c r="K98" s="46">
        <v>131.32999999999998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0.52</v>
      </c>
      <c r="X98">
        <v>0.88</v>
      </c>
      <c r="Y98">
        <v>0.35</v>
      </c>
      <c r="Z98">
        <v>72.37</v>
      </c>
      <c r="AA98">
        <v>0</v>
      </c>
      <c r="AB98">
        <v>96.49</v>
      </c>
      <c r="AC98">
        <v>13.51</v>
      </c>
      <c r="AD98">
        <v>8.68</v>
      </c>
      <c r="AE98">
        <v>0</v>
      </c>
      <c r="AF98">
        <v>0.48</v>
      </c>
      <c r="AG98">
        <v>66.760000000000005</v>
      </c>
      <c r="AH98">
        <v>192.98</v>
      </c>
      <c r="AI98">
        <v>111.25</v>
      </c>
      <c r="AJ98">
        <v>43.85</v>
      </c>
      <c r="AK98">
        <v>0.61</v>
      </c>
      <c r="AL98">
        <v>1.59</v>
      </c>
      <c r="AM98">
        <v>64.73</v>
      </c>
      <c r="AN98">
        <v>0</v>
      </c>
      <c r="AO98">
        <v>14.62</v>
      </c>
      <c r="AP98">
        <v>144.74</v>
      </c>
      <c r="AQ98">
        <v>30.15</v>
      </c>
      <c r="AR98">
        <v>241.22</v>
      </c>
      <c r="AS98">
        <v>0</v>
      </c>
      <c r="AT98">
        <v>308.77</v>
      </c>
      <c r="AU98">
        <v>0</v>
      </c>
      <c r="AV98">
        <v>48.61</v>
      </c>
      <c r="AW98">
        <v>0</v>
      </c>
      <c r="AX98">
        <v>43.85</v>
      </c>
      <c r="AY98">
        <v>192.98</v>
      </c>
      <c r="AZ98">
        <v>48.24</v>
      </c>
      <c r="BA98">
        <v>0</v>
      </c>
      <c r="BB98">
        <v>0</v>
      </c>
      <c r="BC98">
        <v>0.63</v>
      </c>
      <c r="BD98">
        <v>1.93</v>
      </c>
      <c r="BE98">
        <v>1.93</v>
      </c>
      <c r="BF98">
        <v>90.46</v>
      </c>
      <c r="BG98">
        <v>96.49</v>
      </c>
      <c r="BH98">
        <v>24.12</v>
      </c>
      <c r="BI98">
        <v>24.12</v>
      </c>
      <c r="BJ98">
        <v>13.08</v>
      </c>
      <c r="BK98">
        <v>24.12</v>
      </c>
      <c r="BL98">
        <v>48.24</v>
      </c>
      <c r="BM98">
        <v>24.12</v>
      </c>
      <c r="BN98">
        <v>24.12</v>
      </c>
      <c r="BO98">
        <v>48.24</v>
      </c>
      <c r="BP98">
        <v>29.01</v>
      </c>
      <c r="BQ98">
        <v>24.12</v>
      </c>
      <c r="BR98">
        <v>24.12</v>
      </c>
      <c r="BS98">
        <v>0</v>
      </c>
      <c r="BT98">
        <v>0</v>
      </c>
      <c r="BU98">
        <v>0</v>
      </c>
      <c r="BV98">
        <v>48.24</v>
      </c>
      <c r="BW98">
        <v>38.6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17.824279999999977</v>
      </c>
      <c r="I99" s="69">
        <f t="shared" ref="I99:BU99" si="1">SUM(I3:I98)/4000</f>
        <v>7.312459999999998</v>
      </c>
      <c r="J99" s="69">
        <f t="shared" si="1"/>
        <v>14.199849999999989</v>
      </c>
      <c r="K99" s="69">
        <f t="shared" si="1"/>
        <v>3.2563274999999989</v>
      </c>
      <c r="L99" s="69">
        <f t="shared" si="1"/>
        <v>0.12549250000000006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1.2480000000000022E-2</v>
      </c>
      <c r="X99">
        <f t="shared" si="1"/>
        <v>2.1119999999999993E-2</v>
      </c>
      <c r="Y99">
        <f t="shared" si="1"/>
        <v>8.4000000000000151E-3</v>
      </c>
      <c r="Z99">
        <f t="shared" si="1"/>
        <v>1.7368799999999978</v>
      </c>
      <c r="AA99">
        <f t="shared" si="1"/>
        <v>0.16883999999999999</v>
      </c>
      <c r="AB99">
        <f t="shared" si="1"/>
        <v>0.43419999999999997</v>
      </c>
      <c r="AC99">
        <f t="shared" si="1"/>
        <v>0.24317999999999987</v>
      </c>
      <c r="AD99">
        <f t="shared" si="1"/>
        <v>0.25855999999999979</v>
      </c>
      <c r="AE99">
        <f t="shared" si="1"/>
        <v>0.33767999999999998</v>
      </c>
      <c r="AF99">
        <f t="shared" si="1"/>
        <v>1.1519999999999983E-2</v>
      </c>
      <c r="AG99">
        <f t="shared" si="1"/>
        <v>1.6022400000000034</v>
      </c>
      <c r="AH99">
        <f t="shared" si="1"/>
        <v>0.57891999999999999</v>
      </c>
      <c r="AI99">
        <f t="shared" si="1"/>
        <v>2.9162900000000009</v>
      </c>
      <c r="AJ99">
        <f t="shared" si="1"/>
        <v>1.0063399999999985</v>
      </c>
      <c r="AK99">
        <f t="shared" si="1"/>
        <v>1.463999999999999E-2</v>
      </c>
      <c r="AL99">
        <f t="shared" si="1"/>
        <v>3.8160000000000062E-2</v>
      </c>
      <c r="AM99">
        <f t="shared" si="1"/>
        <v>1.5535199999999967</v>
      </c>
      <c r="AN99">
        <f t="shared" si="1"/>
        <v>0.33767999999999965</v>
      </c>
      <c r="AO99">
        <f t="shared" si="1"/>
        <v>0.33554999999999952</v>
      </c>
      <c r="AP99">
        <f t="shared" si="1"/>
        <v>0.74781999999999971</v>
      </c>
      <c r="AQ99">
        <f t="shared" si="1"/>
        <v>0.24119999999999989</v>
      </c>
      <c r="AR99">
        <f t="shared" si="1"/>
        <v>4.8630400000000007</v>
      </c>
      <c r="AS99">
        <f t="shared" si="1"/>
        <v>3.28525E-2</v>
      </c>
      <c r="AT99">
        <f t="shared" si="1"/>
        <v>3.6723199999999969</v>
      </c>
      <c r="AU99">
        <f t="shared" si="1"/>
        <v>3.8599999999999997E-3</v>
      </c>
      <c r="AV99">
        <f t="shared" si="1"/>
        <v>2.3325000000000022</v>
      </c>
      <c r="AW99">
        <f t="shared" si="1"/>
        <v>0.27020000000000005</v>
      </c>
      <c r="AX99">
        <f t="shared" si="1"/>
        <v>1.0063399999999985</v>
      </c>
      <c r="AY99">
        <f t="shared" si="1"/>
        <v>4.6315199999999921</v>
      </c>
      <c r="AZ99">
        <f t="shared" si="1"/>
        <v>1.1577599999999972</v>
      </c>
      <c r="BA99">
        <f t="shared" si="1"/>
        <v>0.24230750000000006</v>
      </c>
      <c r="BB99">
        <f t="shared" si="1"/>
        <v>0.33767999999999998</v>
      </c>
      <c r="BC99">
        <f t="shared" si="1"/>
        <v>1.8140000000000007E-2</v>
      </c>
      <c r="BD99">
        <f t="shared" si="1"/>
        <v>4.6320000000000104E-2</v>
      </c>
      <c r="BE99">
        <f t="shared" si="1"/>
        <v>4.6320000000000104E-2</v>
      </c>
      <c r="BF99">
        <f t="shared" si="1"/>
        <v>0.72368000000000021</v>
      </c>
      <c r="BG99">
        <f t="shared" si="1"/>
        <v>2.315759999999996</v>
      </c>
      <c r="BH99">
        <f t="shared" si="1"/>
        <v>0.57887999999999862</v>
      </c>
      <c r="BI99">
        <f t="shared" si="1"/>
        <v>0.41003999999999935</v>
      </c>
      <c r="BJ99">
        <f t="shared" si="1"/>
        <v>0.29355999999999993</v>
      </c>
      <c r="BK99">
        <f t="shared" si="1"/>
        <v>0.57887999999999862</v>
      </c>
      <c r="BL99">
        <f t="shared" si="1"/>
        <v>1.1577599999999972</v>
      </c>
      <c r="BM99">
        <f t="shared" si="1"/>
        <v>0.57887999999999862</v>
      </c>
      <c r="BN99">
        <f t="shared" si="1"/>
        <v>0.57887999999999862</v>
      </c>
      <c r="BO99">
        <f t="shared" si="1"/>
        <v>0.8200799999999987</v>
      </c>
      <c r="BP99">
        <f t="shared" si="1"/>
        <v>0.66579000000000099</v>
      </c>
      <c r="BQ99">
        <f t="shared" si="1"/>
        <v>0.57887999999999862</v>
      </c>
      <c r="BR99">
        <f t="shared" si="1"/>
        <v>0.57887999999999862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0.8200799999999987</v>
      </c>
      <c r="BW99">
        <f t="shared" si="2"/>
        <v>0.65619999999999912</v>
      </c>
      <c r="BX99">
        <f t="shared" si="2"/>
        <v>0.11580000000000003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540</v>
      </c>
      <c r="Y100" t="s">
        <v>541</v>
      </c>
      <c r="Z100" t="s">
        <v>543</v>
      </c>
      <c r="AA100" t="s">
        <v>545</v>
      </c>
      <c r="AB100" t="s">
        <v>547</v>
      </c>
      <c r="AC100" t="s">
        <v>549</v>
      </c>
      <c r="AD100" t="s">
        <v>551</v>
      </c>
      <c r="AE100" t="s">
        <v>553</v>
      </c>
      <c r="AF100" t="s">
        <v>554</v>
      </c>
      <c r="AG100" t="s">
        <v>556</v>
      </c>
      <c r="AH100" t="s">
        <v>558</v>
      </c>
      <c r="AI100" t="s">
        <v>560</v>
      </c>
      <c r="AJ100" t="s">
        <v>562</v>
      </c>
      <c r="AK100" t="s">
        <v>563</v>
      </c>
      <c r="AL100" t="s">
        <v>564</v>
      </c>
      <c r="AM100" t="s">
        <v>566</v>
      </c>
      <c r="AN100" t="s">
        <v>568</v>
      </c>
      <c r="AO100" t="s">
        <v>570</v>
      </c>
      <c r="AP100" t="s">
        <v>571</v>
      </c>
      <c r="AQ100" t="s">
        <v>573</v>
      </c>
      <c r="AR100" t="s">
        <v>574</v>
      </c>
      <c r="AS100" t="s">
        <v>576</v>
      </c>
      <c r="AT100" t="s">
        <v>577</v>
      </c>
      <c r="AU100" t="s">
        <v>578</v>
      </c>
      <c r="AV100" t="s">
        <v>579</v>
      </c>
      <c r="AW100" t="s">
        <v>581</v>
      </c>
      <c r="AX100" t="s">
        <v>582</v>
      </c>
      <c r="AY100" t="s">
        <v>584</v>
      </c>
      <c r="AZ100" t="s">
        <v>586</v>
      </c>
      <c r="BA100" t="s">
        <v>588</v>
      </c>
      <c r="BB100" t="s">
        <v>589</v>
      </c>
      <c r="BC100" t="s">
        <v>591</v>
      </c>
      <c r="BD100" t="s">
        <v>593</v>
      </c>
      <c r="BE100" t="s">
        <v>595</v>
      </c>
      <c r="BF100" t="s">
        <v>596</v>
      </c>
      <c r="BG100" t="s">
        <v>597</v>
      </c>
      <c r="BH100" t="s">
        <v>599</v>
      </c>
      <c r="BI100" t="s">
        <v>600</v>
      </c>
      <c r="BJ100" t="s">
        <v>602</v>
      </c>
      <c r="BK100" t="s">
        <v>604</v>
      </c>
      <c r="BL100" t="s">
        <v>605</v>
      </c>
      <c r="BM100" t="s">
        <v>607</v>
      </c>
      <c r="BN100" t="s">
        <v>609</v>
      </c>
      <c r="BO100" t="s">
        <v>610</v>
      </c>
      <c r="BP100" t="s">
        <v>612</v>
      </c>
      <c r="BQ100" t="s">
        <v>613</v>
      </c>
      <c r="BR100" t="s">
        <v>615</v>
      </c>
      <c r="BS100" t="s">
        <v>617</v>
      </c>
      <c r="BT100" t="s">
        <v>619</v>
      </c>
      <c r="BU100" t="s">
        <v>621</v>
      </c>
      <c r="BV100" t="s">
        <v>622</v>
      </c>
      <c r="BW100" t="s">
        <v>623</v>
      </c>
      <c r="BX100" t="s">
        <v>625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3.58</v>
      </c>
      <c r="I3" s="53">
        <v>0</v>
      </c>
      <c r="J3" s="53">
        <v>0</v>
      </c>
      <c r="K3" s="53">
        <v>0</v>
      </c>
      <c r="L3" s="53">
        <v>0.75</v>
      </c>
      <c r="M3" s="72">
        <v>0</v>
      </c>
      <c r="N3" s="71">
        <v>0</v>
      </c>
      <c r="O3" s="53">
        <v>0</v>
      </c>
      <c r="P3" s="53">
        <v>-20</v>
      </c>
      <c r="Q3" s="53">
        <v>-33</v>
      </c>
      <c r="R3" s="53">
        <v>0</v>
      </c>
      <c r="S3" s="72">
        <v>0</v>
      </c>
      <c r="U3" s="73">
        <v>-53</v>
      </c>
      <c r="V3" s="74">
        <v>4.33</v>
      </c>
      <c r="W3">
        <v>3.58</v>
      </c>
      <c r="X3">
        <v>0</v>
      </c>
      <c r="Y3">
        <v>0.75</v>
      </c>
      <c r="Z3">
        <v>-33</v>
      </c>
      <c r="AA3">
        <v>0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4.33</v>
      </c>
      <c r="I4" s="46">
        <v>0</v>
      </c>
      <c r="J4" s="46">
        <v>0</v>
      </c>
      <c r="K4" s="46">
        <v>0</v>
      </c>
      <c r="L4" s="46">
        <v>0.74</v>
      </c>
      <c r="M4" s="74">
        <v>0</v>
      </c>
      <c r="N4" s="73">
        <v>0</v>
      </c>
      <c r="O4" s="46">
        <v>0</v>
      </c>
      <c r="P4" s="46">
        <v>-40</v>
      </c>
      <c r="Q4" s="46">
        <v>-36</v>
      </c>
      <c r="R4" s="46">
        <v>0</v>
      </c>
      <c r="S4" s="74">
        <v>0</v>
      </c>
      <c r="U4" s="73">
        <v>-76</v>
      </c>
      <c r="V4" s="74">
        <v>5.07</v>
      </c>
      <c r="W4">
        <v>4.33</v>
      </c>
      <c r="X4">
        <v>0</v>
      </c>
      <c r="Y4">
        <v>0.74</v>
      </c>
      <c r="Z4">
        <v>-36</v>
      </c>
      <c r="AA4">
        <v>0</v>
      </c>
      <c r="AB4">
        <v>-40</v>
      </c>
    </row>
    <row r="5" spans="1:28">
      <c r="G5" t="s">
        <v>47</v>
      </c>
      <c r="H5" s="73">
        <v>0</v>
      </c>
      <c r="I5" s="46">
        <v>12.32</v>
      </c>
      <c r="J5" s="46">
        <v>0</v>
      </c>
      <c r="K5" s="46">
        <v>0</v>
      </c>
      <c r="L5" s="46">
        <v>0.94</v>
      </c>
      <c r="M5" s="74">
        <v>0</v>
      </c>
      <c r="N5" s="73">
        <v>0</v>
      </c>
      <c r="O5" s="46">
        <v>0</v>
      </c>
      <c r="P5" s="46">
        <v>-80</v>
      </c>
      <c r="Q5" s="46">
        <v>-36</v>
      </c>
      <c r="R5" s="46">
        <v>0</v>
      </c>
      <c r="S5" s="74">
        <v>0</v>
      </c>
      <c r="U5" s="73">
        <v>-116</v>
      </c>
      <c r="V5" s="74">
        <v>13.26</v>
      </c>
      <c r="W5">
        <v>0</v>
      </c>
      <c r="X5">
        <v>12.32</v>
      </c>
      <c r="Y5">
        <v>0.94</v>
      </c>
      <c r="Z5">
        <v>-36</v>
      </c>
      <c r="AA5">
        <v>0</v>
      </c>
      <c r="AB5">
        <v>-80</v>
      </c>
    </row>
    <row r="6" spans="1:28">
      <c r="G6" t="s">
        <v>48</v>
      </c>
      <c r="H6" s="73">
        <v>0</v>
      </c>
      <c r="I6" s="46">
        <v>8.4</v>
      </c>
      <c r="J6" s="46">
        <v>0</v>
      </c>
      <c r="K6" s="46">
        <v>0</v>
      </c>
      <c r="L6" s="46">
        <v>1.03</v>
      </c>
      <c r="M6" s="74">
        <v>0</v>
      </c>
      <c r="N6" s="73">
        <v>0</v>
      </c>
      <c r="O6" s="46">
        <v>0</v>
      </c>
      <c r="P6" s="46">
        <v>-115</v>
      </c>
      <c r="Q6" s="46">
        <v>-39</v>
      </c>
      <c r="R6" s="46">
        <v>0</v>
      </c>
      <c r="S6" s="74">
        <v>0</v>
      </c>
      <c r="U6" s="73">
        <v>-154</v>
      </c>
      <c r="V6" s="74">
        <v>9.43</v>
      </c>
      <c r="W6">
        <v>0</v>
      </c>
      <c r="X6">
        <v>8.4</v>
      </c>
      <c r="Y6">
        <v>1.03</v>
      </c>
      <c r="Z6">
        <v>-39</v>
      </c>
      <c r="AA6">
        <v>0</v>
      </c>
      <c r="AB6">
        <v>-115</v>
      </c>
    </row>
    <row r="7" spans="1:28">
      <c r="G7" t="s">
        <v>49</v>
      </c>
      <c r="H7" s="73">
        <v>78.430000000000007</v>
      </c>
      <c r="I7" s="46">
        <v>37.71</v>
      </c>
      <c r="J7" s="46">
        <v>0</v>
      </c>
      <c r="K7" s="46">
        <v>0</v>
      </c>
      <c r="L7" s="46">
        <v>2.64</v>
      </c>
      <c r="M7" s="74">
        <v>0</v>
      </c>
      <c r="N7" s="73">
        <v>0</v>
      </c>
      <c r="O7" s="46">
        <v>0</v>
      </c>
      <c r="P7" s="46">
        <v>-120</v>
      </c>
      <c r="Q7" s="46">
        <v>-40</v>
      </c>
      <c r="R7" s="46">
        <v>0</v>
      </c>
      <c r="S7" s="74">
        <v>0</v>
      </c>
      <c r="U7" s="73">
        <v>-160</v>
      </c>
      <c r="V7" s="74">
        <v>118.78</v>
      </c>
      <c r="W7">
        <v>78.430000000000007</v>
      </c>
      <c r="X7">
        <v>37.71</v>
      </c>
      <c r="Y7">
        <v>2.64</v>
      </c>
      <c r="Z7">
        <v>-40</v>
      </c>
      <c r="AA7">
        <v>0</v>
      </c>
      <c r="AB7">
        <v>-120</v>
      </c>
    </row>
    <row r="8" spans="1:28">
      <c r="G8" t="s">
        <v>50</v>
      </c>
      <c r="H8" s="73">
        <v>96.17</v>
      </c>
      <c r="I8" s="46">
        <v>46.24</v>
      </c>
      <c r="J8" s="46">
        <v>0</v>
      </c>
      <c r="K8" s="46">
        <v>0</v>
      </c>
      <c r="L8" s="46">
        <v>3.05</v>
      </c>
      <c r="M8" s="74">
        <v>0</v>
      </c>
      <c r="N8" s="73">
        <v>0</v>
      </c>
      <c r="O8" s="46">
        <v>0</v>
      </c>
      <c r="P8" s="46">
        <v>-25</v>
      </c>
      <c r="Q8" s="46">
        <v>-44</v>
      </c>
      <c r="R8" s="46">
        <v>0</v>
      </c>
      <c r="S8" s="74">
        <v>0</v>
      </c>
      <c r="U8" s="73">
        <v>-69</v>
      </c>
      <c r="V8" s="74">
        <v>145.46</v>
      </c>
      <c r="W8">
        <v>96.17</v>
      </c>
      <c r="X8">
        <v>46.24</v>
      </c>
      <c r="Y8">
        <v>3.05</v>
      </c>
      <c r="Z8">
        <v>-44</v>
      </c>
      <c r="AA8">
        <v>0</v>
      </c>
      <c r="AB8">
        <v>-25</v>
      </c>
    </row>
    <row r="9" spans="1:28">
      <c r="G9" t="s">
        <v>51</v>
      </c>
      <c r="H9" s="73">
        <v>85.88</v>
      </c>
      <c r="I9" s="46">
        <v>24.12</v>
      </c>
      <c r="J9" s="46">
        <v>0</v>
      </c>
      <c r="K9" s="46">
        <v>0</v>
      </c>
      <c r="L9" s="46">
        <v>2.89</v>
      </c>
      <c r="M9" s="74">
        <v>0</v>
      </c>
      <c r="N9" s="73">
        <v>0</v>
      </c>
      <c r="O9" s="46">
        <v>0</v>
      </c>
      <c r="P9" s="46">
        <v>-35</v>
      </c>
      <c r="Q9" s="46">
        <v>-49</v>
      </c>
      <c r="R9" s="46">
        <v>0</v>
      </c>
      <c r="S9" s="74">
        <v>0</v>
      </c>
      <c r="U9" s="73">
        <v>-84</v>
      </c>
      <c r="V9" s="74">
        <v>112.89</v>
      </c>
      <c r="W9">
        <v>85.88</v>
      </c>
      <c r="X9">
        <v>24.12</v>
      </c>
      <c r="Y9">
        <v>2.89</v>
      </c>
      <c r="Z9">
        <v>-49</v>
      </c>
      <c r="AA9">
        <v>0</v>
      </c>
      <c r="AB9">
        <v>-35</v>
      </c>
    </row>
    <row r="10" spans="1:28">
      <c r="G10" t="s">
        <v>52</v>
      </c>
      <c r="H10" s="73">
        <v>81.05</v>
      </c>
      <c r="I10" s="46">
        <v>17.37</v>
      </c>
      <c r="J10" s="46">
        <v>0</v>
      </c>
      <c r="K10" s="46">
        <v>0</v>
      </c>
      <c r="L10" s="46">
        <v>2.7</v>
      </c>
      <c r="M10" s="74">
        <v>0</v>
      </c>
      <c r="N10" s="73">
        <v>0</v>
      </c>
      <c r="O10" s="46">
        <v>0</v>
      </c>
      <c r="P10" s="46">
        <v>-35</v>
      </c>
      <c r="Q10" s="46">
        <v>-51</v>
      </c>
      <c r="R10" s="46">
        <v>0</v>
      </c>
      <c r="S10" s="74">
        <v>0</v>
      </c>
      <c r="U10" s="73">
        <v>-86</v>
      </c>
      <c r="V10" s="74">
        <v>101.12</v>
      </c>
      <c r="W10">
        <v>81.05</v>
      </c>
      <c r="X10">
        <v>17.37</v>
      </c>
      <c r="Y10">
        <v>2.7</v>
      </c>
      <c r="Z10">
        <v>-51</v>
      </c>
      <c r="AA10">
        <v>0</v>
      </c>
      <c r="AB10">
        <v>-35</v>
      </c>
    </row>
    <row r="11" spans="1:28">
      <c r="G11" t="s">
        <v>53</v>
      </c>
      <c r="H11" s="73">
        <v>11.58</v>
      </c>
      <c r="I11" s="46">
        <v>12.54</v>
      </c>
      <c r="J11" s="46">
        <v>0</v>
      </c>
      <c r="K11" s="46">
        <v>0</v>
      </c>
      <c r="L11" s="46">
        <v>2.61</v>
      </c>
      <c r="M11" s="74">
        <v>0</v>
      </c>
      <c r="N11" s="73">
        <v>0</v>
      </c>
      <c r="O11" s="46">
        <v>0</v>
      </c>
      <c r="P11" s="46">
        <v>-45</v>
      </c>
      <c r="Q11" s="46">
        <v>-41</v>
      </c>
      <c r="R11" s="46">
        <v>0</v>
      </c>
      <c r="S11" s="74">
        <v>0</v>
      </c>
      <c r="U11" s="73">
        <v>-86</v>
      </c>
      <c r="V11" s="74">
        <v>26.73</v>
      </c>
      <c r="W11">
        <v>11.58</v>
      </c>
      <c r="X11">
        <v>12.54</v>
      </c>
      <c r="Y11">
        <v>2.61</v>
      </c>
      <c r="Z11">
        <v>-41</v>
      </c>
      <c r="AA11">
        <v>0</v>
      </c>
      <c r="AB11">
        <v>-45</v>
      </c>
    </row>
    <row r="12" spans="1:28">
      <c r="G12" t="s">
        <v>54</v>
      </c>
      <c r="H12" s="73">
        <v>18.34</v>
      </c>
      <c r="I12" s="46">
        <v>16.399999999999999</v>
      </c>
      <c r="J12" s="46">
        <v>0</v>
      </c>
      <c r="K12" s="46">
        <v>0</v>
      </c>
      <c r="L12" s="46">
        <v>2.41</v>
      </c>
      <c r="M12" s="74">
        <v>0</v>
      </c>
      <c r="N12" s="73">
        <v>0</v>
      </c>
      <c r="O12" s="46">
        <v>0</v>
      </c>
      <c r="P12" s="46">
        <v>-45</v>
      </c>
      <c r="Q12" s="46">
        <v>-43</v>
      </c>
      <c r="R12" s="46">
        <v>0</v>
      </c>
      <c r="S12" s="74">
        <v>0</v>
      </c>
      <c r="U12" s="73">
        <v>-88</v>
      </c>
      <c r="V12" s="74">
        <v>37.15</v>
      </c>
      <c r="W12">
        <v>18.34</v>
      </c>
      <c r="X12">
        <v>16.399999999999999</v>
      </c>
      <c r="Y12">
        <v>2.41</v>
      </c>
      <c r="Z12">
        <v>-43</v>
      </c>
      <c r="AA12">
        <v>0</v>
      </c>
      <c r="AB12">
        <v>-45</v>
      </c>
    </row>
    <row r="13" spans="1:28">
      <c r="G13" t="s">
        <v>55</v>
      </c>
      <c r="H13" s="73">
        <v>92.63</v>
      </c>
      <c r="I13" s="46">
        <v>17.37</v>
      </c>
      <c r="J13" s="46">
        <v>0</v>
      </c>
      <c r="K13" s="46">
        <v>0</v>
      </c>
      <c r="L13" s="46">
        <v>2.12</v>
      </c>
      <c r="M13" s="74">
        <v>0</v>
      </c>
      <c r="N13" s="73">
        <v>0</v>
      </c>
      <c r="O13" s="46">
        <v>0</v>
      </c>
      <c r="P13" s="46">
        <v>-30</v>
      </c>
      <c r="Q13" s="46">
        <v>-45</v>
      </c>
      <c r="R13" s="46">
        <v>0</v>
      </c>
      <c r="S13" s="74">
        <v>0</v>
      </c>
      <c r="U13" s="73">
        <v>-75</v>
      </c>
      <c r="V13" s="74">
        <v>112.12</v>
      </c>
      <c r="W13">
        <v>92.63</v>
      </c>
      <c r="X13">
        <v>17.37</v>
      </c>
      <c r="Y13">
        <v>2.12</v>
      </c>
      <c r="Z13">
        <v>-45</v>
      </c>
      <c r="AA13">
        <v>0</v>
      </c>
      <c r="AB13">
        <v>-30</v>
      </c>
    </row>
    <row r="14" spans="1:28">
      <c r="G14" t="s">
        <v>56</v>
      </c>
      <c r="H14" s="73">
        <v>109.04</v>
      </c>
      <c r="I14" s="46">
        <v>18.329999999999998</v>
      </c>
      <c r="J14" s="46">
        <v>0</v>
      </c>
      <c r="K14" s="46">
        <v>0</v>
      </c>
      <c r="L14" s="46">
        <v>1.93</v>
      </c>
      <c r="M14" s="74">
        <v>0</v>
      </c>
      <c r="N14" s="73">
        <v>0</v>
      </c>
      <c r="O14" s="46">
        <v>0</v>
      </c>
      <c r="P14" s="46">
        <v>-20</v>
      </c>
      <c r="Q14" s="46">
        <v>-46</v>
      </c>
      <c r="R14" s="46">
        <v>0</v>
      </c>
      <c r="S14" s="74">
        <v>0</v>
      </c>
      <c r="U14" s="73">
        <v>-66</v>
      </c>
      <c r="V14" s="74">
        <v>129.30000000000001</v>
      </c>
      <c r="W14">
        <v>109.04</v>
      </c>
      <c r="X14">
        <v>18.329999999999998</v>
      </c>
      <c r="Y14">
        <v>1.93</v>
      </c>
      <c r="Z14">
        <v>-46</v>
      </c>
      <c r="AA14">
        <v>0</v>
      </c>
      <c r="AB14">
        <v>-20</v>
      </c>
    </row>
    <row r="15" spans="1:28">
      <c r="G15" t="s">
        <v>57</v>
      </c>
      <c r="H15" s="73">
        <v>164.03</v>
      </c>
      <c r="I15" s="46">
        <v>30.88</v>
      </c>
      <c r="J15" s="46">
        <v>24.12</v>
      </c>
      <c r="K15" s="46">
        <v>0</v>
      </c>
      <c r="L15" s="46">
        <v>1.64</v>
      </c>
      <c r="M15" s="74">
        <v>0</v>
      </c>
      <c r="N15" s="73">
        <v>0</v>
      </c>
      <c r="O15" s="46">
        <v>0</v>
      </c>
      <c r="P15" s="46">
        <v>0</v>
      </c>
      <c r="Q15" s="46">
        <v>-48</v>
      </c>
      <c r="R15" s="46">
        <v>0</v>
      </c>
      <c r="S15" s="74">
        <v>0</v>
      </c>
      <c r="U15" s="73">
        <v>-48</v>
      </c>
      <c r="V15" s="74">
        <v>220.67</v>
      </c>
      <c r="W15">
        <v>164.03</v>
      </c>
      <c r="X15">
        <v>30.88</v>
      </c>
      <c r="Y15">
        <v>1.64</v>
      </c>
      <c r="Z15">
        <v>-48</v>
      </c>
      <c r="AA15">
        <v>0</v>
      </c>
      <c r="AB15">
        <v>24.12</v>
      </c>
    </row>
    <row r="16" spans="1:28">
      <c r="G16" t="s">
        <v>58</v>
      </c>
      <c r="H16" s="73">
        <v>167.9</v>
      </c>
      <c r="I16" s="46">
        <v>9.65</v>
      </c>
      <c r="J16" s="46">
        <v>6.75</v>
      </c>
      <c r="K16" s="46">
        <v>0</v>
      </c>
      <c r="L16" s="46">
        <v>1.35</v>
      </c>
      <c r="M16" s="74">
        <v>0</v>
      </c>
      <c r="N16" s="73">
        <v>0</v>
      </c>
      <c r="O16" s="46">
        <v>0</v>
      </c>
      <c r="P16" s="46">
        <v>0</v>
      </c>
      <c r="Q16" s="46">
        <v>-49</v>
      </c>
      <c r="R16" s="46">
        <v>0</v>
      </c>
      <c r="S16" s="74">
        <v>0</v>
      </c>
      <c r="U16" s="73">
        <v>-49</v>
      </c>
      <c r="V16" s="74">
        <v>185.65</v>
      </c>
      <c r="W16">
        <v>167.9</v>
      </c>
      <c r="X16">
        <v>9.65</v>
      </c>
      <c r="Y16">
        <v>1.35</v>
      </c>
      <c r="Z16">
        <v>-49</v>
      </c>
      <c r="AA16">
        <v>0</v>
      </c>
      <c r="AB16">
        <v>6.75</v>
      </c>
    </row>
    <row r="17" spans="7:28">
      <c r="G17" t="s">
        <v>59</v>
      </c>
      <c r="H17" s="73">
        <v>166.92</v>
      </c>
      <c r="I17" s="46">
        <v>23.16</v>
      </c>
      <c r="J17" s="46">
        <v>38.6</v>
      </c>
      <c r="K17" s="46">
        <v>0</v>
      </c>
      <c r="L17" s="46">
        <v>1.1599999999999999</v>
      </c>
      <c r="M17" s="74">
        <v>0</v>
      </c>
      <c r="N17" s="73">
        <v>0</v>
      </c>
      <c r="O17" s="46">
        <v>0</v>
      </c>
      <c r="P17" s="46">
        <v>0</v>
      </c>
      <c r="Q17" s="46">
        <v>-52</v>
      </c>
      <c r="R17" s="46">
        <v>0</v>
      </c>
      <c r="S17" s="74">
        <v>0</v>
      </c>
      <c r="U17" s="73">
        <v>-52</v>
      </c>
      <c r="V17" s="74">
        <v>229.84</v>
      </c>
      <c r="W17">
        <v>166.92</v>
      </c>
      <c r="X17">
        <v>23.16</v>
      </c>
      <c r="Y17">
        <v>1.1599999999999999</v>
      </c>
      <c r="Z17">
        <v>-52</v>
      </c>
      <c r="AA17">
        <v>0</v>
      </c>
      <c r="AB17">
        <v>38.6</v>
      </c>
    </row>
    <row r="18" spans="7:28">
      <c r="G18" t="s">
        <v>60</v>
      </c>
      <c r="H18" s="73">
        <v>171.75</v>
      </c>
      <c r="I18" s="46">
        <v>27.02</v>
      </c>
      <c r="J18" s="46">
        <v>38.6</v>
      </c>
      <c r="K18" s="46">
        <v>0</v>
      </c>
      <c r="L18" s="46">
        <v>0.96</v>
      </c>
      <c r="M18" s="74">
        <v>0</v>
      </c>
      <c r="N18" s="73">
        <v>0</v>
      </c>
      <c r="O18" s="46">
        <v>0</v>
      </c>
      <c r="P18" s="46">
        <v>0</v>
      </c>
      <c r="Q18" s="46">
        <v>-53</v>
      </c>
      <c r="R18" s="46">
        <v>0</v>
      </c>
      <c r="S18" s="74">
        <v>0</v>
      </c>
      <c r="U18" s="73">
        <v>-53</v>
      </c>
      <c r="V18" s="74">
        <v>238.33</v>
      </c>
      <c r="W18">
        <v>171.75</v>
      </c>
      <c r="X18">
        <v>27.02</v>
      </c>
      <c r="Y18">
        <v>0.96</v>
      </c>
      <c r="Z18">
        <v>-53</v>
      </c>
      <c r="AA18">
        <v>0</v>
      </c>
      <c r="AB18">
        <v>38.6</v>
      </c>
    </row>
    <row r="19" spans="7:28">
      <c r="G19" t="s">
        <v>61</v>
      </c>
      <c r="H19" s="73">
        <v>155.35</v>
      </c>
      <c r="I19" s="46">
        <v>50.17</v>
      </c>
      <c r="J19" s="46">
        <v>28.95</v>
      </c>
      <c r="K19" s="46">
        <v>0</v>
      </c>
      <c r="L19" s="46">
        <v>0.68</v>
      </c>
      <c r="M19" s="74">
        <v>0</v>
      </c>
      <c r="N19" s="73">
        <v>0</v>
      </c>
      <c r="O19" s="46">
        <v>0</v>
      </c>
      <c r="P19" s="46">
        <v>0</v>
      </c>
      <c r="Q19" s="46">
        <v>-53</v>
      </c>
      <c r="R19" s="46">
        <v>0</v>
      </c>
      <c r="S19" s="74">
        <v>0</v>
      </c>
      <c r="U19" s="73">
        <v>-53</v>
      </c>
      <c r="V19" s="74">
        <v>235.15</v>
      </c>
      <c r="W19">
        <v>155.35</v>
      </c>
      <c r="X19">
        <v>50.17</v>
      </c>
      <c r="Y19">
        <v>0.68</v>
      </c>
      <c r="Z19">
        <v>-53</v>
      </c>
      <c r="AA19">
        <v>0</v>
      </c>
      <c r="AB19">
        <v>28.95</v>
      </c>
    </row>
    <row r="20" spans="7:28">
      <c r="G20" t="s">
        <v>62</v>
      </c>
      <c r="H20" s="73">
        <v>152.46</v>
      </c>
      <c r="I20" s="46">
        <v>47.28</v>
      </c>
      <c r="J20" s="46">
        <v>33.770000000000003</v>
      </c>
      <c r="K20" s="46">
        <v>0</v>
      </c>
      <c r="L20" s="46">
        <v>0.48</v>
      </c>
      <c r="M20" s="74">
        <v>0</v>
      </c>
      <c r="N20" s="73">
        <v>0</v>
      </c>
      <c r="O20" s="46">
        <v>0</v>
      </c>
      <c r="P20" s="46">
        <v>0</v>
      </c>
      <c r="Q20" s="46">
        <v>-53</v>
      </c>
      <c r="R20" s="46">
        <v>0</v>
      </c>
      <c r="S20" s="74">
        <v>0</v>
      </c>
      <c r="U20" s="73">
        <v>-53</v>
      </c>
      <c r="V20" s="74">
        <v>233.99</v>
      </c>
      <c r="W20">
        <v>152.46</v>
      </c>
      <c r="X20">
        <v>47.28</v>
      </c>
      <c r="Y20">
        <v>0.48</v>
      </c>
      <c r="Z20">
        <v>-53</v>
      </c>
      <c r="AA20">
        <v>0</v>
      </c>
      <c r="AB20">
        <v>33.770000000000003</v>
      </c>
    </row>
    <row r="21" spans="7:28">
      <c r="G21" t="s">
        <v>63</v>
      </c>
      <c r="H21" s="73">
        <v>76.23</v>
      </c>
      <c r="I21" s="46">
        <v>37.630000000000003</v>
      </c>
      <c r="J21" s="46">
        <v>14.47</v>
      </c>
      <c r="K21" s="46">
        <v>0</v>
      </c>
      <c r="L21" s="46">
        <v>0.39</v>
      </c>
      <c r="M21" s="74">
        <v>0</v>
      </c>
      <c r="N21" s="73">
        <v>0</v>
      </c>
      <c r="O21" s="46">
        <v>0</v>
      </c>
      <c r="P21" s="46">
        <v>0</v>
      </c>
      <c r="Q21" s="46">
        <v>-52</v>
      </c>
      <c r="R21" s="46">
        <v>0</v>
      </c>
      <c r="S21" s="74">
        <v>0</v>
      </c>
      <c r="U21" s="73">
        <v>-52</v>
      </c>
      <c r="V21" s="74">
        <v>128.72</v>
      </c>
      <c r="W21">
        <v>76.23</v>
      </c>
      <c r="X21">
        <v>37.630000000000003</v>
      </c>
      <c r="Y21">
        <v>0.39</v>
      </c>
      <c r="Z21">
        <v>-52</v>
      </c>
      <c r="AA21">
        <v>0</v>
      </c>
      <c r="AB21">
        <v>14.47</v>
      </c>
    </row>
    <row r="22" spans="7:28">
      <c r="G22" t="s">
        <v>64</v>
      </c>
      <c r="H22" s="73">
        <v>68.510000000000005</v>
      </c>
      <c r="I22" s="46">
        <v>45.35</v>
      </c>
      <c r="J22" s="46">
        <v>14.47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-52</v>
      </c>
      <c r="R22" s="46">
        <v>0</v>
      </c>
      <c r="S22" s="74">
        <v>0</v>
      </c>
      <c r="U22" s="73">
        <v>-52</v>
      </c>
      <c r="V22" s="74">
        <v>128.33000000000001</v>
      </c>
      <c r="W22">
        <v>68.510000000000005</v>
      </c>
      <c r="X22">
        <v>45.35</v>
      </c>
      <c r="Y22">
        <v>0</v>
      </c>
      <c r="Z22">
        <v>-52</v>
      </c>
      <c r="AA22">
        <v>0</v>
      </c>
      <c r="AB22">
        <v>14.47</v>
      </c>
    </row>
    <row r="23" spans="7:28">
      <c r="G23" t="s">
        <v>65</v>
      </c>
      <c r="H23" s="73">
        <v>54.03</v>
      </c>
      <c r="I23" s="46">
        <v>44.39</v>
      </c>
      <c r="J23" s="46">
        <v>28.95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-51</v>
      </c>
      <c r="R23" s="46">
        <v>0</v>
      </c>
      <c r="S23" s="74">
        <v>0</v>
      </c>
      <c r="U23" s="73">
        <v>-51</v>
      </c>
      <c r="V23" s="74">
        <v>127.37</v>
      </c>
      <c r="W23">
        <v>54.03</v>
      </c>
      <c r="X23">
        <v>44.39</v>
      </c>
      <c r="Y23">
        <v>0</v>
      </c>
      <c r="Z23">
        <v>-51</v>
      </c>
      <c r="AA23">
        <v>0</v>
      </c>
      <c r="AB23">
        <v>28.95</v>
      </c>
    </row>
    <row r="24" spans="7:28">
      <c r="G24" t="s">
        <v>66</v>
      </c>
      <c r="H24" s="73">
        <v>51.14</v>
      </c>
      <c r="I24" s="46">
        <v>20.260000000000002</v>
      </c>
      <c r="J24" s="46">
        <v>9.65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-53</v>
      </c>
      <c r="R24" s="46">
        <v>0</v>
      </c>
      <c r="S24" s="74">
        <v>0</v>
      </c>
      <c r="U24" s="73">
        <v>-53</v>
      </c>
      <c r="V24" s="74">
        <v>81.05</v>
      </c>
      <c r="W24">
        <v>51.14</v>
      </c>
      <c r="X24">
        <v>20.260000000000002</v>
      </c>
      <c r="Y24">
        <v>0</v>
      </c>
      <c r="Z24">
        <v>-53</v>
      </c>
      <c r="AA24">
        <v>0</v>
      </c>
      <c r="AB24">
        <v>9.65</v>
      </c>
    </row>
    <row r="25" spans="7:28">
      <c r="G25" t="s">
        <v>67</v>
      </c>
      <c r="H25" s="73">
        <v>19.3</v>
      </c>
      <c r="I25" s="46">
        <v>36.659999999999997</v>
      </c>
      <c r="J25" s="46">
        <v>9.65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-55</v>
      </c>
      <c r="R25" s="46">
        <v>0</v>
      </c>
      <c r="S25" s="74">
        <v>0</v>
      </c>
      <c r="U25" s="73">
        <v>-55</v>
      </c>
      <c r="V25" s="74">
        <v>65.61</v>
      </c>
      <c r="W25">
        <v>19.3</v>
      </c>
      <c r="X25">
        <v>36.659999999999997</v>
      </c>
      <c r="Y25">
        <v>0</v>
      </c>
      <c r="Z25">
        <v>-55</v>
      </c>
      <c r="AA25">
        <v>0</v>
      </c>
      <c r="AB25">
        <v>9.65</v>
      </c>
    </row>
    <row r="26" spans="7:28">
      <c r="G26" t="s">
        <v>68</v>
      </c>
      <c r="H26" s="73">
        <v>8.68</v>
      </c>
      <c r="I26" s="46">
        <v>21.24</v>
      </c>
      <c r="J26" s="46">
        <v>6.75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-58</v>
      </c>
      <c r="R26" s="46">
        <v>0</v>
      </c>
      <c r="S26" s="74">
        <v>0</v>
      </c>
      <c r="U26" s="73">
        <v>-58</v>
      </c>
      <c r="V26" s="74">
        <v>36.67</v>
      </c>
      <c r="W26">
        <v>8.68</v>
      </c>
      <c r="X26">
        <v>21.24</v>
      </c>
      <c r="Y26">
        <v>0</v>
      </c>
      <c r="Z26">
        <v>-58</v>
      </c>
      <c r="AA26">
        <v>0</v>
      </c>
      <c r="AB26">
        <v>6.75</v>
      </c>
    </row>
    <row r="27" spans="7:28">
      <c r="G27" t="s">
        <v>69</v>
      </c>
      <c r="H27" s="73">
        <v>11.58</v>
      </c>
      <c r="I27" s="46">
        <v>17.37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-58</v>
      </c>
      <c r="R27" s="46">
        <v>0</v>
      </c>
      <c r="S27" s="74">
        <v>0</v>
      </c>
      <c r="U27" s="73">
        <v>-58</v>
      </c>
      <c r="V27" s="74">
        <v>28.95</v>
      </c>
      <c r="W27">
        <v>11.58</v>
      </c>
      <c r="X27">
        <v>17.37</v>
      </c>
      <c r="Y27">
        <v>0</v>
      </c>
      <c r="Z27">
        <v>-58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82.98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-56</v>
      </c>
      <c r="R28" s="46">
        <v>0</v>
      </c>
      <c r="S28" s="74">
        <v>0</v>
      </c>
      <c r="U28" s="73">
        <v>-56</v>
      </c>
      <c r="V28" s="74">
        <v>82.98</v>
      </c>
      <c r="W28">
        <v>0</v>
      </c>
      <c r="X28">
        <v>82.98</v>
      </c>
      <c r="Y28">
        <v>0</v>
      </c>
      <c r="Z28">
        <v>-56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27.02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-56</v>
      </c>
      <c r="R29" s="46">
        <v>0</v>
      </c>
      <c r="S29" s="74">
        <v>0</v>
      </c>
      <c r="U29" s="73">
        <v>-56</v>
      </c>
      <c r="V29" s="74">
        <v>27.02</v>
      </c>
      <c r="W29">
        <v>0</v>
      </c>
      <c r="X29">
        <v>27.02</v>
      </c>
      <c r="Y29">
        <v>0</v>
      </c>
      <c r="Z29">
        <v>-56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24.12</v>
      </c>
      <c r="J30" s="46">
        <v>0</v>
      </c>
      <c r="K30" s="46">
        <v>0</v>
      </c>
      <c r="L30" s="46">
        <v>0</v>
      </c>
      <c r="M30" s="74">
        <v>0.1</v>
      </c>
      <c r="N30" s="73">
        <v>0</v>
      </c>
      <c r="O30" s="46">
        <v>0</v>
      </c>
      <c r="P30" s="46">
        <v>0</v>
      </c>
      <c r="Q30" s="46">
        <v>-52</v>
      </c>
      <c r="R30" s="46">
        <v>0</v>
      </c>
      <c r="S30" s="74">
        <v>0</v>
      </c>
      <c r="U30" s="73">
        <v>-52</v>
      </c>
      <c r="V30" s="74">
        <v>24.22</v>
      </c>
      <c r="W30">
        <v>0</v>
      </c>
      <c r="X30">
        <v>24.12</v>
      </c>
      <c r="Y30">
        <v>0</v>
      </c>
      <c r="Z30">
        <v>-52</v>
      </c>
      <c r="AA30">
        <v>0.1</v>
      </c>
      <c r="AB30">
        <v>0</v>
      </c>
    </row>
    <row r="31" spans="7:28">
      <c r="G31" t="s">
        <v>73</v>
      </c>
      <c r="H31" s="73">
        <v>0</v>
      </c>
      <c r="I31" s="46">
        <v>39.57</v>
      </c>
      <c r="J31" s="46">
        <v>6.75</v>
      </c>
      <c r="K31" s="46">
        <v>0</v>
      </c>
      <c r="L31" s="46">
        <v>0.48</v>
      </c>
      <c r="M31" s="74">
        <v>0</v>
      </c>
      <c r="N31" s="73">
        <v>-24</v>
      </c>
      <c r="O31" s="46">
        <v>0</v>
      </c>
      <c r="P31" s="46">
        <v>0</v>
      </c>
      <c r="Q31" s="46">
        <v>-46</v>
      </c>
      <c r="R31" s="46">
        <v>0</v>
      </c>
      <c r="S31" s="74">
        <v>0</v>
      </c>
      <c r="U31" s="73">
        <v>-70</v>
      </c>
      <c r="V31" s="74">
        <v>46.8</v>
      </c>
      <c r="W31">
        <v>-24</v>
      </c>
      <c r="X31">
        <v>39.57</v>
      </c>
      <c r="Y31">
        <v>0.48</v>
      </c>
      <c r="Z31">
        <v>-46</v>
      </c>
      <c r="AA31">
        <v>0</v>
      </c>
      <c r="AB31">
        <v>6.75</v>
      </c>
    </row>
    <row r="32" spans="7:28">
      <c r="G32" t="s">
        <v>74</v>
      </c>
      <c r="H32" s="73">
        <v>0</v>
      </c>
      <c r="I32" s="46">
        <v>9.65</v>
      </c>
      <c r="J32" s="46">
        <v>11.58</v>
      </c>
      <c r="K32" s="46">
        <v>0</v>
      </c>
      <c r="L32" s="46">
        <v>1.45</v>
      </c>
      <c r="M32" s="74">
        <v>0</v>
      </c>
      <c r="N32" s="73">
        <v>-47</v>
      </c>
      <c r="O32" s="46">
        <v>0</v>
      </c>
      <c r="P32" s="46">
        <v>0</v>
      </c>
      <c r="Q32" s="46">
        <v>-61</v>
      </c>
      <c r="R32" s="46">
        <v>0</v>
      </c>
      <c r="S32" s="74">
        <v>0</v>
      </c>
      <c r="U32" s="73">
        <v>-108</v>
      </c>
      <c r="V32" s="74">
        <v>22.68</v>
      </c>
      <c r="W32">
        <v>-47</v>
      </c>
      <c r="X32">
        <v>9.65</v>
      </c>
      <c r="Y32">
        <v>1.45</v>
      </c>
      <c r="Z32">
        <v>-61</v>
      </c>
      <c r="AA32">
        <v>0</v>
      </c>
      <c r="AB32">
        <v>11.58</v>
      </c>
    </row>
    <row r="33" spans="7:28">
      <c r="G33" t="s">
        <v>75</v>
      </c>
      <c r="H33" s="73">
        <v>0</v>
      </c>
      <c r="I33" s="46">
        <v>13.51</v>
      </c>
      <c r="J33" s="46">
        <v>9.65</v>
      </c>
      <c r="K33" s="46">
        <v>0</v>
      </c>
      <c r="L33" s="46">
        <v>2.89</v>
      </c>
      <c r="M33" s="74">
        <v>0</v>
      </c>
      <c r="N33" s="73">
        <v>-90</v>
      </c>
      <c r="O33" s="46">
        <v>0</v>
      </c>
      <c r="P33" s="46">
        <v>0</v>
      </c>
      <c r="Q33" s="46">
        <v>-44</v>
      </c>
      <c r="R33" s="46">
        <v>0</v>
      </c>
      <c r="S33" s="74">
        <v>0</v>
      </c>
      <c r="U33" s="73">
        <v>-134</v>
      </c>
      <c r="V33" s="74">
        <v>26.05</v>
      </c>
      <c r="W33">
        <v>-90</v>
      </c>
      <c r="X33">
        <v>13.51</v>
      </c>
      <c r="Y33">
        <v>2.89</v>
      </c>
      <c r="Z33">
        <v>-44</v>
      </c>
      <c r="AA33">
        <v>0</v>
      </c>
      <c r="AB33">
        <v>9.65</v>
      </c>
    </row>
    <row r="34" spans="7:28">
      <c r="G34" t="s">
        <v>76</v>
      </c>
      <c r="H34" s="73">
        <v>0</v>
      </c>
      <c r="I34" s="46">
        <v>17.36</v>
      </c>
      <c r="J34" s="46">
        <v>0</v>
      </c>
      <c r="K34" s="46">
        <v>0</v>
      </c>
      <c r="L34" s="46">
        <v>3.86</v>
      </c>
      <c r="M34" s="74">
        <v>0.1</v>
      </c>
      <c r="N34" s="73">
        <v>-92</v>
      </c>
      <c r="O34" s="46">
        <v>0</v>
      </c>
      <c r="P34" s="46">
        <v>-120</v>
      </c>
      <c r="Q34" s="46">
        <v>-39</v>
      </c>
      <c r="R34" s="46">
        <v>0</v>
      </c>
      <c r="S34" s="74">
        <v>0</v>
      </c>
      <c r="U34" s="73">
        <v>-251</v>
      </c>
      <c r="V34" s="74">
        <v>21.32</v>
      </c>
      <c r="W34">
        <v>-92</v>
      </c>
      <c r="X34">
        <v>17.36</v>
      </c>
      <c r="Y34">
        <v>3.86</v>
      </c>
      <c r="Z34">
        <v>-39</v>
      </c>
      <c r="AA34">
        <v>0.1</v>
      </c>
      <c r="AB34">
        <v>-120</v>
      </c>
    </row>
    <row r="35" spans="7:28">
      <c r="G35" t="s">
        <v>77</v>
      </c>
      <c r="H35" s="73">
        <v>0</v>
      </c>
      <c r="I35" s="46">
        <v>9.65</v>
      </c>
      <c r="J35" s="46">
        <v>0</v>
      </c>
      <c r="K35" s="46">
        <v>0</v>
      </c>
      <c r="L35" s="46">
        <v>3.86</v>
      </c>
      <c r="M35" s="74">
        <v>0</v>
      </c>
      <c r="N35" s="73">
        <v>-77</v>
      </c>
      <c r="O35" s="46">
        <v>0</v>
      </c>
      <c r="P35" s="46">
        <v>-55</v>
      </c>
      <c r="Q35" s="46">
        <v>-40</v>
      </c>
      <c r="R35" s="46">
        <v>0</v>
      </c>
      <c r="S35" s="74">
        <v>0</v>
      </c>
      <c r="U35" s="73">
        <v>-172</v>
      </c>
      <c r="V35" s="74">
        <v>13.51</v>
      </c>
      <c r="W35">
        <v>-77</v>
      </c>
      <c r="X35">
        <v>9.65</v>
      </c>
      <c r="Y35">
        <v>3.86</v>
      </c>
      <c r="Z35">
        <v>-40</v>
      </c>
      <c r="AA35">
        <v>0</v>
      </c>
      <c r="AB35">
        <v>-55</v>
      </c>
    </row>
    <row r="36" spans="7:28">
      <c r="G36" t="s">
        <v>78</v>
      </c>
      <c r="H36" s="73">
        <v>0</v>
      </c>
      <c r="I36" s="46">
        <v>14.48</v>
      </c>
      <c r="J36" s="46">
        <v>0</v>
      </c>
      <c r="K36" s="46">
        <v>0</v>
      </c>
      <c r="L36" s="46">
        <v>5.1100000000000003</v>
      </c>
      <c r="M36" s="74">
        <v>0</v>
      </c>
      <c r="N36" s="73">
        <v>-73</v>
      </c>
      <c r="O36" s="46">
        <v>0</v>
      </c>
      <c r="P36" s="46">
        <v>-5</v>
      </c>
      <c r="Q36" s="46">
        <v>-46</v>
      </c>
      <c r="R36" s="46">
        <v>0</v>
      </c>
      <c r="S36" s="74">
        <v>0</v>
      </c>
      <c r="U36" s="73">
        <v>-124</v>
      </c>
      <c r="V36" s="74">
        <v>19.59</v>
      </c>
      <c r="W36">
        <v>-73</v>
      </c>
      <c r="X36">
        <v>14.48</v>
      </c>
      <c r="Y36">
        <v>5.1100000000000003</v>
      </c>
      <c r="Z36">
        <v>-46</v>
      </c>
      <c r="AA36">
        <v>0</v>
      </c>
      <c r="AB36">
        <v>-5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6.75</v>
      </c>
      <c r="M37" s="74">
        <v>0</v>
      </c>
      <c r="N37" s="73">
        <v>0</v>
      </c>
      <c r="O37" s="46">
        <v>0</v>
      </c>
      <c r="P37" s="46">
        <v>0</v>
      </c>
      <c r="Q37" s="46">
        <v>-22</v>
      </c>
      <c r="R37" s="46">
        <v>0</v>
      </c>
      <c r="S37" s="74">
        <v>0</v>
      </c>
      <c r="U37" s="73">
        <v>-22</v>
      </c>
      <c r="V37" s="74">
        <v>6.75</v>
      </c>
      <c r="W37">
        <v>0</v>
      </c>
      <c r="X37">
        <v>0</v>
      </c>
      <c r="Y37">
        <v>6.75</v>
      </c>
      <c r="Z37">
        <v>-22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8.11</v>
      </c>
      <c r="M38" s="74">
        <v>0</v>
      </c>
      <c r="N38" s="73">
        <v>0</v>
      </c>
      <c r="O38" s="46">
        <v>0</v>
      </c>
      <c r="P38" s="46">
        <v>-5</v>
      </c>
      <c r="Q38" s="46">
        <v>-11</v>
      </c>
      <c r="R38" s="46">
        <v>0</v>
      </c>
      <c r="S38" s="74">
        <v>0</v>
      </c>
      <c r="U38" s="73">
        <v>-16</v>
      </c>
      <c r="V38" s="74">
        <v>8.11</v>
      </c>
      <c r="W38">
        <v>0</v>
      </c>
      <c r="X38">
        <v>0</v>
      </c>
      <c r="Y38">
        <v>8.11</v>
      </c>
      <c r="Z38">
        <v>-11</v>
      </c>
      <c r="AA38">
        <v>0</v>
      </c>
      <c r="AB38">
        <v>-5</v>
      </c>
    </row>
    <row r="39" spans="7:28">
      <c r="G39" t="s">
        <v>81</v>
      </c>
      <c r="H39" s="73">
        <v>0</v>
      </c>
      <c r="I39" s="46">
        <v>0</v>
      </c>
      <c r="J39" s="46">
        <v>4.82</v>
      </c>
      <c r="K39" s="46">
        <v>0</v>
      </c>
      <c r="L39" s="46">
        <v>9.27</v>
      </c>
      <c r="M39" s="74">
        <v>0</v>
      </c>
      <c r="N39" s="73">
        <v>-41</v>
      </c>
      <c r="O39" s="46">
        <v>-15</v>
      </c>
      <c r="P39" s="46">
        <v>0</v>
      </c>
      <c r="Q39" s="46">
        <v>-64</v>
      </c>
      <c r="R39" s="46">
        <v>0</v>
      </c>
      <c r="S39" s="74">
        <v>0</v>
      </c>
      <c r="U39" s="73">
        <v>-120</v>
      </c>
      <c r="V39" s="74">
        <v>14.09</v>
      </c>
      <c r="W39">
        <v>-41</v>
      </c>
      <c r="X39">
        <v>-15</v>
      </c>
      <c r="Y39">
        <v>9.27</v>
      </c>
      <c r="Z39">
        <v>-64</v>
      </c>
      <c r="AA39">
        <v>0</v>
      </c>
      <c r="AB39">
        <v>4.82</v>
      </c>
    </row>
    <row r="40" spans="7:28">
      <c r="G40" t="s">
        <v>82</v>
      </c>
      <c r="H40" s="73">
        <v>0</v>
      </c>
      <c r="I40" s="46">
        <v>0</v>
      </c>
      <c r="J40" s="46">
        <v>4.82</v>
      </c>
      <c r="K40" s="46">
        <v>0</v>
      </c>
      <c r="L40" s="46">
        <v>10.23</v>
      </c>
      <c r="M40" s="74">
        <v>0</v>
      </c>
      <c r="N40" s="73">
        <v>-32</v>
      </c>
      <c r="O40" s="46">
        <v>-15</v>
      </c>
      <c r="P40" s="46">
        <v>0</v>
      </c>
      <c r="Q40" s="46">
        <v>-50</v>
      </c>
      <c r="R40" s="46">
        <v>0</v>
      </c>
      <c r="S40" s="74">
        <v>0</v>
      </c>
      <c r="U40" s="73">
        <v>-97</v>
      </c>
      <c r="V40" s="74">
        <v>15.05</v>
      </c>
      <c r="W40">
        <v>-32</v>
      </c>
      <c r="X40">
        <v>-15</v>
      </c>
      <c r="Y40">
        <v>10.23</v>
      </c>
      <c r="Z40">
        <v>-50</v>
      </c>
      <c r="AA40">
        <v>0</v>
      </c>
      <c r="AB40">
        <v>4.82</v>
      </c>
    </row>
    <row r="41" spans="7:28">
      <c r="G41" t="s">
        <v>83</v>
      </c>
      <c r="H41" s="73">
        <v>0</v>
      </c>
      <c r="I41" s="46">
        <v>0</v>
      </c>
      <c r="J41" s="46">
        <v>6.75</v>
      </c>
      <c r="K41" s="46">
        <v>0</v>
      </c>
      <c r="L41" s="46">
        <v>10.81</v>
      </c>
      <c r="M41" s="74">
        <v>0</v>
      </c>
      <c r="N41" s="73">
        <v>0</v>
      </c>
      <c r="O41" s="46">
        <v>0</v>
      </c>
      <c r="P41" s="46">
        <v>0</v>
      </c>
      <c r="Q41" s="46">
        <v>-38</v>
      </c>
      <c r="R41" s="46">
        <v>0</v>
      </c>
      <c r="S41" s="74">
        <v>0</v>
      </c>
      <c r="U41" s="73">
        <v>-38</v>
      </c>
      <c r="V41" s="74">
        <v>17.559999999999999</v>
      </c>
      <c r="W41">
        <v>0</v>
      </c>
      <c r="X41">
        <v>0</v>
      </c>
      <c r="Y41">
        <v>10.81</v>
      </c>
      <c r="Z41">
        <v>-38</v>
      </c>
      <c r="AA41">
        <v>0</v>
      </c>
      <c r="AB41">
        <v>6.75</v>
      </c>
    </row>
    <row r="42" spans="7:28">
      <c r="G42" t="s">
        <v>84</v>
      </c>
      <c r="H42" s="73">
        <v>0</v>
      </c>
      <c r="I42" s="46">
        <v>0</v>
      </c>
      <c r="J42" s="46">
        <v>24.12</v>
      </c>
      <c r="K42" s="46">
        <v>0</v>
      </c>
      <c r="L42" s="46">
        <v>10.71</v>
      </c>
      <c r="M42" s="74">
        <v>0</v>
      </c>
      <c r="N42" s="73">
        <v>-20</v>
      </c>
      <c r="O42" s="46">
        <v>0</v>
      </c>
      <c r="P42" s="46">
        <v>0</v>
      </c>
      <c r="Q42" s="46">
        <v>-28</v>
      </c>
      <c r="R42" s="46">
        <v>0</v>
      </c>
      <c r="S42" s="74">
        <v>0</v>
      </c>
      <c r="U42" s="73">
        <v>-48</v>
      </c>
      <c r="V42" s="74">
        <v>34.83</v>
      </c>
      <c r="W42">
        <v>-20</v>
      </c>
      <c r="X42">
        <v>0</v>
      </c>
      <c r="Y42">
        <v>10.71</v>
      </c>
      <c r="Z42">
        <v>-28</v>
      </c>
      <c r="AA42">
        <v>0</v>
      </c>
      <c r="AB42">
        <v>24.12</v>
      </c>
    </row>
    <row r="43" spans="7:28">
      <c r="G43" t="s">
        <v>85</v>
      </c>
      <c r="H43" s="73">
        <v>0</v>
      </c>
      <c r="I43" s="46">
        <v>0</v>
      </c>
      <c r="J43" s="46">
        <v>14.47</v>
      </c>
      <c r="K43" s="46">
        <v>0</v>
      </c>
      <c r="L43" s="46">
        <v>9.65</v>
      </c>
      <c r="M43" s="74">
        <v>0</v>
      </c>
      <c r="N43" s="73">
        <v>-41</v>
      </c>
      <c r="O43" s="46">
        <v>-20</v>
      </c>
      <c r="P43" s="46">
        <v>0</v>
      </c>
      <c r="Q43" s="46">
        <v>-24</v>
      </c>
      <c r="R43" s="46">
        <v>0</v>
      </c>
      <c r="S43" s="74">
        <v>0</v>
      </c>
      <c r="U43" s="73">
        <v>-85</v>
      </c>
      <c r="V43" s="74">
        <v>24.12</v>
      </c>
      <c r="W43">
        <v>-41</v>
      </c>
      <c r="X43">
        <v>-20</v>
      </c>
      <c r="Y43">
        <v>9.65</v>
      </c>
      <c r="Z43">
        <v>-24</v>
      </c>
      <c r="AA43">
        <v>0</v>
      </c>
      <c r="AB43">
        <v>14.47</v>
      </c>
    </row>
    <row r="44" spans="7:28">
      <c r="G44" t="s">
        <v>86</v>
      </c>
      <c r="H44" s="73">
        <v>0</v>
      </c>
      <c r="I44" s="46">
        <v>0</v>
      </c>
      <c r="J44" s="46">
        <v>48.25</v>
      </c>
      <c r="K44" s="46">
        <v>0</v>
      </c>
      <c r="L44" s="46">
        <v>10.130000000000001</v>
      </c>
      <c r="M44" s="74">
        <v>0</v>
      </c>
      <c r="N44" s="73">
        <v>-31</v>
      </c>
      <c r="O44" s="46">
        <v>-12</v>
      </c>
      <c r="P44" s="46">
        <v>0</v>
      </c>
      <c r="Q44" s="46">
        <v>-18</v>
      </c>
      <c r="R44" s="46">
        <v>0</v>
      </c>
      <c r="S44" s="74">
        <v>0</v>
      </c>
      <c r="U44" s="73">
        <v>-61</v>
      </c>
      <c r="V44" s="74">
        <v>58.38</v>
      </c>
      <c r="W44">
        <v>-31</v>
      </c>
      <c r="X44">
        <v>-12</v>
      </c>
      <c r="Y44">
        <v>10.130000000000001</v>
      </c>
      <c r="Z44">
        <v>-18</v>
      </c>
      <c r="AA44">
        <v>0</v>
      </c>
      <c r="AB44">
        <v>48.25</v>
      </c>
    </row>
    <row r="45" spans="7:28">
      <c r="G45" t="s">
        <v>87</v>
      </c>
      <c r="H45" s="73">
        <v>0</v>
      </c>
      <c r="I45" s="46">
        <v>0</v>
      </c>
      <c r="J45" s="46">
        <v>47.28</v>
      </c>
      <c r="K45" s="46">
        <v>0</v>
      </c>
      <c r="L45" s="46">
        <v>9.94</v>
      </c>
      <c r="M45" s="74">
        <v>0</v>
      </c>
      <c r="N45" s="73">
        <v>-71</v>
      </c>
      <c r="O45" s="46">
        <v>-10</v>
      </c>
      <c r="P45" s="46">
        <v>0</v>
      </c>
      <c r="Q45" s="46">
        <v>-13</v>
      </c>
      <c r="R45" s="46">
        <v>0</v>
      </c>
      <c r="S45" s="74">
        <v>0</v>
      </c>
      <c r="U45" s="73">
        <v>-94</v>
      </c>
      <c r="V45" s="74">
        <v>57.22</v>
      </c>
      <c r="W45">
        <v>-71</v>
      </c>
      <c r="X45">
        <v>-10</v>
      </c>
      <c r="Y45">
        <v>9.94</v>
      </c>
      <c r="Z45">
        <v>-13</v>
      </c>
      <c r="AA45">
        <v>0</v>
      </c>
      <c r="AB45">
        <v>47.28</v>
      </c>
    </row>
    <row r="46" spans="7:28">
      <c r="G46" t="s">
        <v>88</v>
      </c>
      <c r="H46" s="73">
        <v>0</v>
      </c>
      <c r="I46" s="46">
        <v>0</v>
      </c>
      <c r="J46" s="46">
        <v>31.85</v>
      </c>
      <c r="K46" s="46">
        <v>0</v>
      </c>
      <c r="L46" s="46">
        <v>10.029999999999999</v>
      </c>
      <c r="M46" s="74">
        <v>0</v>
      </c>
      <c r="N46" s="73">
        <v>-68</v>
      </c>
      <c r="O46" s="46">
        <v>-10</v>
      </c>
      <c r="P46" s="46">
        <v>0</v>
      </c>
      <c r="Q46" s="46">
        <v>-10</v>
      </c>
      <c r="R46" s="46">
        <v>0</v>
      </c>
      <c r="S46" s="74">
        <v>0</v>
      </c>
      <c r="U46" s="73">
        <v>-88</v>
      </c>
      <c r="V46" s="74">
        <v>41.88</v>
      </c>
      <c r="W46">
        <v>-68</v>
      </c>
      <c r="X46">
        <v>-10</v>
      </c>
      <c r="Y46">
        <v>10.029999999999999</v>
      </c>
      <c r="Z46">
        <v>-10</v>
      </c>
      <c r="AA46">
        <v>0</v>
      </c>
      <c r="AB46">
        <v>31.85</v>
      </c>
    </row>
    <row r="47" spans="7:28">
      <c r="G47" t="s">
        <v>89</v>
      </c>
      <c r="H47" s="73">
        <v>0</v>
      </c>
      <c r="I47" s="46">
        <v>0</v>
      </c>
      <c r="J47" s="46">
        <v>1.93</v>
      </c>
      <c r="K47" s="46">
        <v>0</v>
      </c>
      <c r="L47" s="46">
        <v>10.23</v>
      </c>
      <c r="M47" s="74">
        <v>0</v>
      </c>
      <c r="N47" s="73">
        <v>-97</v>
      </c>
      <c r="O47" s="46">
        <v>-20</v>
      </c>
      <c r="P47" s="46">
        <v>0</v>
      </c>
      <c r="Q47" s="46">
        <v>-10</v>
      </c>
      <c r="R47" s="46">
        <v>0</v>
      </c>
      <c r="S47" s="74">
        <v>0</v>
      </c>
      <c r="U47" s="73">
        <v>-127</v>
      </c>
      <c r="V47" s="74">
        <v>12.16</v>
      </c>
      <c r="W47">
        <v>-97</v>
      </c>
      <c r="X47">
        <v>-20</v>
      </c>
      <c r="Y47">
        <v>10.23</v>
      </c>
      <c r="Z47">
        <v>-10</v>
      </c>
      <c r="AA47">
        <v>0</v>
      </c>
      <c r="AB47">
        <v>1.93</v>
      </c>
    </row>
    <row r="48" spans="7:28">
      <c r="G48" t="s">
        <v>90</v>
      </c>
      <c r="H48" s="73">
        <v>0</v>
      </c>
      <c r="I48" s="46">
        <v>0</v>
      </c>
      <c r="J48" s="46">
        <v>19.3</v>
      </c>
      <c r="K48" s="46">
        <v>0</v>
      </c>
      <c r="L48" s="46">
        <v>10.23</v>
      </c>
      <c r="M48" s="74">
        <v>0</v>
      </c>
      <c r="N48" s="73">
        <v>-99</v>
      </c>
      <c r="O48" s="46">
        <v>-20</v>
      </c>
      <c r="P48" s="46">
        <v>0</v>
      </c>
      <c r="Q48" s="46">
        <v>-10</v>
      </c>
      <c r="R48" s="46">
        <v>0</v>
      </c>
      <c r="S48" s="74">
        <v>0</v>
      </c>
      <c r="U48" s="73">
        <v>-129</v>
      </c>
      <c r="V48" s="74">
        <v>29.53</v>
      </c>
      <c r="W48">
        <v>-99</v>
      </c>
      <c r="X48">
        <v>-20</v>
      </c>
      <c r="Y48">
        <v>10.23</v>
      </c>
      <c r="Z48">
        <v>-10</v>
      </c>
      <c r="AA48">
        <v>0</v>
      </c>
      <c r="AB48">
        <v>19.3</v>
      </c>
    </row>
    <row r="49" spans="7:28">
      <c r="G49" t="s">
        <v>91</v>
      </c>
      <c r="H49" s="73">
        <v>0</v>
      </c>
      <c r="I49" s="46">
        <v>28.95</v>
      </c>
      <c r="J49" s="46">
        <v>45.34</v>
      </c>
      <c r="K49" s="46">
        <v>0</v>
      </c>
      <c r="L49" s="46">
        <v>10.52</v>
      </c>
      <c r="M49" s="74">
        <v>0</v>
      </c>
      <c r="N49" s="73">
        <v>-91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-91</v>
      </c>
      <c r="V49" s="74">
        <v>84.81</v>
      </c>
      <c r="W49">
        <v>-91</v>
      </c>
      <c r="X49">
        <v>28.95</v>
      </c>
      <c r="Y49">
        <v>10.52</v>
      </c>
      <c r="Z49">
        <v>0</v>
      </c>
      <c r="AA49">
        <v>0</v>
      </c>
      <c r="AB49">
        <v>45.34</v>
      </c>
    </row>
    <row r="50" spans="7:28">
      <c r="G50" t="s">
        <v>92</v>
      </c>
      <c r="H50" s="73">
        <v>0</v>
      </c>
      <c r="I50" s="46">
        <v>28.94</v>
      </c>
      <c r="J50" s="46">
        <v>23.16</v>
      </c>
      <c r="K50" s="46">
        <v>0</v>
      </c>
      <c r="L50" s="46">
        <v>10.52</v>
      </c>
      <c r="M50" s="74">
        <v>0</v>
      </c>
      <c r="N50" s="73">
        <v>-77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-77</v>
      </c>
      <c r="V50" s="74">
        <v>62.62</v>
      </c>
      <c r="W50">
        <v>-77</v>
      </c>
      <c r="X50">
        <v>28.94</v>
      </c>
      <c r="Y50">
        <v>10.52</v>
      </c>
      <c r="Z50">
        <v>0</v>
      </c>
      <c r="AA50">
        <v>0</v>
      </c>
      <c r="AB50">
        <v>23.16</v>
      </c>
    </row>
    <row r="51" spans="7:28">
      <c r="G51" t="s">
        <v>93</v>
      </c>
      <c r="H51" s="73">
        <v>0</v>
      </c>
      <c r="I51" s="46">
        <v>19.3</v>
      </c>
      <c r="J51" s="46">
        <v>19.3</v>
      </c>
      <c r="K51" s="46">
        <v>0</v>
      </c>
      <c r="L51" s="46">
        <v>12.06</v>
      </c>
      <c r="M51" s="74">
        <v>0</v>
      </c>
      <c r="N51" s="73">
        <v>-32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-32</v>
      </c>
      <c r="V51" s="74">
        <v>50.66</v>
      </c>
      <c r="W51">
        <v>-32</v>
      </c>
      <c r="X51">
        <v>19.3</v>
      </c>
      <c r="Y51">
        <v>12.06</v>
      </c>
      <c r="Z51">
        <v>0</v>
      </c>
      <c r="AA51">
        <v>0</v>
      </c>
      <c r="AB51">
        <v>19.3</v>
      </c>
    </row>
    <row r="52" spans="7:28">
      <c r="G52" t="s">
        <v>94</v>
      </c>
      <c r="H52" s="73">
        <v>0</v>
      </c>
      <c r="I52" s="46">
        <v>19.3</v>
      </c>
      <c r="J52" s="46">
        <v>45.35</v>
      </c>
      <c r="K52" s="46">
        <v>0</v>
      </c>
      <c r="L52" s="46">
        <v>12.54</v>
      </c>
      <c r="M52" s="74">
        <v>0</v>
      </c>
      <c r="N52" s="73">
        <v>-25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-25</v>
      </c>
      <c r="V52" s="74">
        <v>77.19</v>
      </c>
      <c r="W52">
        <v>-25</v>
      </c>
      <c r="X52">
        <v>19.3</v>
      </c>
      <c r="Y52">
        <v>12.54</v>
      </c>
      <c r="Z52">
        <v>0</v>
      </c>
      <c r="AA52">
        <v>0</v>
      </c>
      <c r="AB52">
        <v>45.35</v>
      </c>
    </row>
    <row r="53" spans="7:28">
      <c r="G53" t="s">
        <v>95</v>
      </c>
      <c r="H53" s="73">
        <v>2.89</v>
      </c>
      <c r="I53" s="46">
        <v>19.3</v>
      </c>
      <c r="J53" s="46">
        <v>21.23</v>
      </c>
      <c r="K53" s="46">
        <v>0</v>
      </c>
      <c r="L53" s="46">
        <v>13.03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56.45</v>
      </c>
      <c r="W53">
        <v>2.89</v>
      </c>
      <c r="X53">
        <v>19.3</v>
      </c>
      <c r="Y53">
        <v>13.03</v>
      </c>
      <c r="Z53">
        <v>0</v>
      </c>
      <c r="AA53">
        <v>0</v>
      </c>
      <c r="AB53">
        <v>21.23</v>
      </c>
    </row>
    <row r="54" spans="7:28">
      <c r="G54" t="s">
        <v>96</v>
      </c>
      <c r="H54" s="73">
        <v>24.12</v>
      </c>
      <c r="I54" s="46">
        <v>19.3</v>
      </c>
      <c r="J54" s="46">
        <v>22.19</v>
      </c>
      <c r="K54" s="46">
        <v>0</v>
      </c>
      <c r="L54" s="46">
        <v>13.03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78.64</v>
      </c>
      <c r="W54">
        <v>24.12</v>
      </c>
      <c r="X54">
        <v>19.3</v>
      </c>
      <c r="Y54">
        <v>13.03</v>
      </c>
      <c r="Z54">
        <v>0</v>
      </c>
      <c r="AA54">
        <v>0</v>
      </c>
      <c r="AB54">
        <v>22.19</v>
      </c>
    </row>
    <row r="55" spans="7:28">
      <c r="G55" t="s">
        <v>97</v>
      </c>
      <c r="H55" s="73">
        <v>51.14</v>
      </c>
      <c r="I55" s="46">
        <v>0</v>
      </c>
      <c r="J55" s="46">
        <v>4.82</v>
      </c>
      <c r="K55" s="46">
        <v>0</v>
      </c>
      <c r="L55" s="46">
        <v>13.51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69.47</v>
      </c>
      <c r="W55">
        <v>51.14</v>
      </c>
      <c r="X55">
        <v>0</v>
      </c>
      <c r="Y55">
        <v>13.51</v>
      </c>
      <c r="Z55">
        <v>0</v>
      </c>
      <c r="AA55">
        <v>0</v>
      </c>
      <c r="AB55">
        <v>4.82</v>
      </c>
    </row>
    <row r="56" spans="7:28">
      <c r="G56" t="s">
        <v>98</v>
      </c>
      <c r="H56" s="73">
        <v>68.510000000000005</v>
      </c>
      <c r="I56" s="46">
        <v>0</v>
      </c>
      <c r="J56" s="46">
        <v>26.05</v>
      </c>
      <c r="K56" s="46">
        <v>0</v>
      </c>
      <c r="L56" s="46">
        <v>13.51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108.07</v>
      </c>
      <c r="W56">
        <v>68.510000000000005</v>
      </c>
      <c r="X56">
        <v>0</v>
      </c>
      <c r="Y56">
        <v>13.51</v>
      </c>
      <c r="Z56">
        <v>0</v>
      </c>
      <c r="AA56">
        <v>0</v>
      </c>
      <c r="AB56">
        <v>26.05</v>
      </c>
    </row>
    <row r="57" spans="7:28">
      <c r="G57" t="s">
        <v>99</v>
      </c>
      <c r="H57" s="73">
        <v>35.700000000000003</v>
      </c>
      <c r="I57" s="46">
        <v>24.12</v>
      </c>
      <c r="J57" s="46">
        <v>68.510000000000005</v>
      </c>
      <c r="K57" s="46">
        <v>0</v>
      </c>
      <c r="L57" s="46">
        <v>13.51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141.84</v>
      </c>
      <c r="W57">
        <v>35.700000000000003</v>
      </c>
      <c r="X57">
        <v>24.12</v>
      </c>
      <c r="Y57">
        <v>13.51</v>
      </c>
      <c r="Z57">
        <v>0</v>
      </c>
      <c r="AA57">
        <v>0</v>
      </c>
      <c r="AB57">
        <v>68.510000000000005</v>
      </c>
    </row>
    <row r="58" spans="7:28">
      <c r="G58" t="s">
        <v>100</v>
      </c>
      <c r="H58" s="73">
        <v>63.69</v>
      </c>
      <c r="I58" s="46">
        <v>24.12</v>
      </c>
      <c r="J58" s="46">
        <v>50.17</v>
      </c>
      <c r="K58" s="46">
        <v>0</v>
      </c>
      <c r="L58" s="46">
        <v>14.47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152.44999999999999</v>
      </c>
      <c r="W58">
        <v>63.69</v>
      </c>
      <c r="X58">
        <v>24.12</v>
      </c>
      <c r="Y58">
        <v>14.47</v>
      </c>
      <c r="Z58">
        <v>0</v>
      </c>
      <c r="AA58">
        <v>0</v>
      </c>
      <c r="AB58">
        <v>50.17</v>
      </c>
    </row>
    <row r="59" spans="7:28">
      <c r="G59" t="s">
        <v>101</v>
      </c>
      <c r="H59" s="73">
        <v>270.17</v>
      </c>
      <c r="I59" s="46">
        <v>0</v>
      </c>
      <c r="J59" s="46">
        <v>74.3</v>
      </c>
      <c r="K59" s="46">
        <v>0</v>
      </c>
      <c r="L59" s="46">
        <v>14.47</v>
      </c>
      <c r="M59" s="74">
        <v>0.1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359.04</v>
      </c>
      <c r="W59">
        <v>270.17</v>
      </c>
      <c r="X59">
        <v>0</v>
      </c>
      <c r="Y59">
        <v>14.47</v>
      </c>
      <c r="Z59">
        <v>0</v>
      </c>
      <c r="AA59">
        <v>0.1</v>
      </c>
      <c r="AB59">
        <v>74.3</v>
      </c>
    </row>
    <row r="60" spans="7:28">
      <c r="G60" t="s">
        <v>102</v>
      </c>
      <c r="H60" s="73">
        <v>215.17</v>
      </c>
      <c r="I60" s="46">
        <v>19.3</v>
      </c>
      <c r="J60" s="46">
        <v>90.7</v>
      </c>
      <c r="K60" s="46">
        <v>0</v>
      </c>
      <c r="L60" s="46">
        <v>14.47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339.64</v>
      </c>
      <c r="W60">
        <v>215.17</v>
      </c>
      <c r="X60">
        <v>19.3</v>
      </c>
      <c r="Y60">
        <v>14.47</v>
      </c>
      <c r="Z60">
        <v>0</v>
      </c>
      <c r="AA60">
        <v>0</v>
      </c>
      <c r="AB60">
        <v>90.7</v>
      </c>
    </row>
    <row r="61" spans="7:28">
      <c r="G61" t="s">
        <v>103</v>
      </c>
      <c r="H61" s="73">
        <v>145.71</v>
      </c>
      <c r="I61" s="46">
        <v>14.47</v>
      </c>
      <c r="J61" s="46">
        <v>55.96</v>
      </c>
      <c r="K61" s="46">
        <v>0</v>
      </c>
      <c r="L61" s="46">
        <v>15.44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231.58</v>
      </c>
      <c r="W61">
        <v>145.71</v>
      </c>
      <c r="X61">
        <v>14.47</v>
      </c>
      <c r="Y61">
        <v>15.44</v>
      </c>
      <c r="Z61">
        <v>0</v>
      </c>
      <c r="AA61">
        <v>0</v>
      </c>
      <c r="AB61">
        <v>55.96</v>
      </c>
    </row>
    <row r="62" spans="7:28">
      <c r="G62" t="s">
        <v>104</v>
      </c>
      <c r="H62" s="73">
        <v>144.74</v>
      </c>
      <c r="I62" s="46">
        <v>0</v>
      </c>
      <c r="J62" s="46">
        <v>55.96</v>
      </c>
      <c r="K62" s="46">
        <v>0</v>
      </c>
      <c r="L62" s="46">
        <v>15.44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216.14</v>
      </c>
      <c r="W62">
        <v>144.74</v>
      </c>
      <c r="X62">
        <v>0</v>
      </c>
      <c r="Y62">
        <v>15.44</v>
      </c>
      <c r="Z62">
        <v>0</v>
      </c>
      <c r="AA62">
        <v>0</v>
      </c>
      <c r="AB62">
        <v>55.96</v>
      </c>
    </row>
    <row r="63" spans="7:28">
      <c r="G63" t="s">
        <v>105</v>
      </c>
      <c r="H63" s="73">
        <v>132.19</v>
      </c>
      <c r="I63" s="46">
        <v>19.3</v>
      </c>
      <c r="J63" s="46">
        <v>50.17</v>
      </c>
      <c r="K63" s="46">
        <v>0</v>
      </c>
      <c r="L63" s="46">
        <v>15.44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217.1</v>
      </c>
      <c r="W63">
        <v>132.19</v>
      </c>
      <c r="X63">
        <v>19.3</v>
      </c>
      <c r="Y63">
        <v>15.44</v>
      </c>
      <c r="Z63">
        <v>0</v>
      </c>
      <c r="AA63">
        <v>0</v>
      </c>
      <c r="AB63">
        <v>50.17</v>
      </c>
    </row>
    <row r="64" spans="7:28">
      <c r="G64" t="s">
        <v>106</v>
      </c>
      <c r="H64" s="73">
        <v>175.62</v>
      </c>
      <c r="I64" s="46">
        <v>9.65</v>
      </c>
      <c r="J64" s="46">
        <v>50.17</v>
      </c>
      <c r="K64" s="46">
        <v>0</v>
      </c>
      <c r="L64" s="46">
        <v>15.92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251.36</v>
      </c>
      <c r="W64">
        <v>175.62</v>
      </c>
      <c r="X64">
        <v>9.65</v>
      </c>
      <c r="Y64">
        <v>15.92</v>
      </c>
      <c r="Z64">
        <v>0</v>
      </c>
      <c r="AA64">
        <v>0</v>
      </c>
      <c r="AB64">
        <v>50.17</v>
      </c>
    </row>
    <row r="65" spans="7:28">
      <c r="G65" t="s">
        <v>107</v>
      </c>
      <c r="H65" s="73">
        <v>176.58</v>
      </c>
      <c r="I65" s="46">
        <v>0</v>
      </c>
      <c r="J65" s="46">
        <v>0</v>
      </c>
      <c r="K65" s="46">
        <v>0</v>
      </c>
      <c r="L65" s="46">
        <v>15.92</v>
      </c>
      <c r="M65" s="74">
        <v>0</v>
      </c>
      <c r="N65" s="73">
        <v>0</v>
      </c>
      <c r="O65" s="46">
        <v>0</v>
      </c>
      <c r="P65" s="46">
        <v>-3</v>
      </c>
      <c r="Q65" s="46">
        <v>0</v>
      </c>
      <c r="R65" s="46">
        <v>0</v>
      </c>
      <c r="S65" s="74">
        <v>0</v>
      </c>
      <c r="U65" s="73">
        <v>-3</v>
      </c>
      <c r="V65" s="74">
        <v>192.5</v>
      </c>
      <c r="W65">
        <v>176.58</v>
      </c>
      <c r="X65">
        <v>0</v>
      </c>
      <c r="Y65">
        <v>15.92</v>
      </c>
      <c r="Z65">
        <v>0</v>
      </c>
      <c r="AA65">
        <v>0</v>
      </c>
      <c r="AB65">
        <v>-3</v>
      </c>
    </row>
    <row r="66" spans="7:28">
      <c r="G66" t="s">
        <v>108</v>
      </c>
      <c r="H66" s="73">
        <v>172.71</v>
      </c>
      <c r="I66" s="46">
        <v>0</v>
      </c>
      <c r="J66" s="46">
        <v>0</v>
      </c>
      <c r="K66" s="46">
        <v>0</v>
      </c>
      <c r="L66" s="46">
        <v>15.44</v>
      </c>
      <c r="M66" s="74">
        <v>0.1</v>
      </c>
      <c r="N66" s="73">
        <v>0</v>
      </c>
      <c r="O66" s="46">
        <v>0</v>
      </c>
      <c r="P66" s="46">
        <v>-39</v>
      </c>
      <c r="Q66" s="46">
        <v>0</v>
      </c>
      <c r="R66" s="46">
        <v>0</v>
      </c>
      <c r="S66" s="74">
        <v>0</v>
      </c>
      <c r="U66" s="73">
        <v>-39</v>
      </c>
      <c r="V66" s="74">
        <v>188.25</v>
      </c>
      <c r="W66">
        <v>172.71</v>
      </c>
      <c r="X66">
        <v>0</v>
      </c>
      <c r="Y66">
        <v>15.44</v>
      </c>
      <c r="Z66">
        <v>0</v>
      </c>
      <c r="AA66">
        <v>0.1</v>
      </c>
      <c r="AB66">
        <v>-39</v>
      </c>
    </row>
    <row r="67" spans="7:28">
      <c r="G67" t="s">
        <v>109</v>
      </c>
      <c r="H67" s="73">
        <v>74.3</v>
      </c>
      <c r="I67" s="46">
        <v>0</v>
      </c>
      <c r="J67" s="46">
        <v>0</v>
      </c>
      <c r="K67" s="46">
        <v>0</v>
      </c>
      <c r="L67" s="46">
        <v>15.82</v>
      </c>
      <c r="M67" s="74">
        <v>0.1</v>
      </c>
      <c r="N67" s="73">
        <v>0</v>
      </c>
      <c r="O67" s="46">
        <v>0</v>
      </c>
      <c r="P67" s="46">
        <v>-49</v>
      </c>
      <c r="Q67" s="46">
        <v>0</v>
      </c>
      <c r="R67" s="46">
        <v>0</v>
      </c>
      <c r="S67" s="74">
        <v>0</v>
      </c>
      <c r="U67" s="73">
        <v>-49</v>
      </c>
      <c r="V67" s="74">
        <v>90.22</v>
      </c>
      <c r="W67">
        <v>74.3</v>
      </c>
      <c r="X67">
        <v>0</v>
      </c>
      <c r="Y67">
        <v>15.82</v>
      </c>
      <c r="Z67">
        <v>0</v>
      </c>
      <c r="AA67">
        <v>0.1</v>
      </c>
      <c r="AB67">
        <v>-49</v>
      </c>
    </row>
    <row r="68" spans="7:28">
      <c r="G68" t="s">
        <v>110</v>
      </c>
      <c r="H68" s="73">
        <v>79.13</v>
      </c>
      <c r="I68" s="46">
        <v>0</v>
      </c>
      <c r="J68" s="46">
        <v>0</v>
      </c>
      <c r="K68" s="46">
        <v>0</v>
      </c>
      <c r="L68" s="46">
        <v>15.82</v>
      </c>
      <c r="M68" s="74">
        <v>0</v>
      </c>
      <c r="N68" s="73">
        <v>0</v>
      </c>
      <c r="O68" s="46">
        <v>0</v>
      </c>
      <c r="P68" s="46">
        <v>-51</v>
      </c>
      <c r="Q68" s="46">
        <v>0</v>
      </c>
      <c r="R68" s="46">
        <v>0</v>
      </c>
      <c r="S68" s="74">
        <v>0</v>
      </c>
      <c r="U68" s="73">
        <v>-51</v>
      </c>
      <c r="V68" s="74">
        <v>94.95</v>
      </c>
      <c r="W68">
        <v>79.13</v>
      </c>
      <c r="X68">
        <v>0</v>
      </c>
      <c r="Y68">
        <v>15.82</v>
      </c>
      <c r="Z68">
        <v>0</v>
      </c>
      <c r="AA68">
        <v>0</v>
      </c>
      <c r="AB68">
        <v>-51</v>
      </c>
    </row>
    <row r="69" spans="7:28">
      <c r="G69" t="s">
        <v>111</v>
      </c>
      <c r="H69" s="73">
        <v>93.6</v>
      </c>
      <c r="I69" s="46">
        <v>0</v>
      </c>
      <c r="J69" s="46">
        <v>0</v>
      </c>
      <c r="K69" s="46">
        <v>0</v>
      </c>
      <c r="L69" s="46">
        <v>14.47</v>
      </c>
      <c r="M69" s="74">
        <v>0</v>
      </c>
      <c r="N69" s="73">
        <v>0</v>
      </c>
      <c r="O69" s="46">
        <v>0</v>
      </c>
      <c r="P69" s="46">
        <v>-54</v>
      </c>
      <c r="Q69" s="46">
        <v>-13</v>
      </c>
      <c r="R69" s="46">
        <v>0</v>
      </c>
      <c r="S69" s="74">
        <v>0</v>
      </c>
      <c r="U69" s="73">
        <v>-67</v>
      </c>
      <c r="V69" s="74">
        <v>108.07</v>
      </c>
      <c r="W69">
        <v>93.6</v>
      </c>
      <c r="X69">
        <v>0</v>
      </c>
      <c r="Y69">
        <v>14.47</v>
      </c>
      <c r="Z69">
        <v>-13</v>
      </c>
      <c r="AA69">
        <v>0</v>
      </c>
      <c r="AB69">
        <v>-54</v>
      </c>
    </row>
    <row r="70" spans="7:28">
      <c r="G70" t="s">
        <v>112</v>
      </c>
      <c r="H70" s="73">
        <v>100.35</v>
      </c>
      <c r="I70" s="46">
        <v>0</v>
      </c>
      <c r="J70" s="46">
        <v>0</v>
      </c>
      <c r="K70" s="46">
        <v>0</v>
      </c>
      <c r="L70" s="46">
        <v>13.51</v>
      </c>
      <c r="M70" s="74">
        <v>0</v>
      </c>
      <c r="N70" s="73">
        <v>0</v>
      </c>
      <c r="O70" s="46">
        <v>0</v>
      </c>
      <c r="P70" s="46">
        <v>-58</v>
      </c>
      <c r="Q70" s="46">
        <v>-23</v>
      </c>
      <c r="R70" s="46">
        <v>0</v>
      </c>
      <c r="S70" s="74">
        <v>0</v>
      </c>
      <c r="U70" s="73">
        <v>-81</v>
      </c>
      <c r="V70" s="74">
        <v>113.86</v>
      </c>
      <c r="W70">
        <v>100.35</v>
      </c>
      <c r="X70">
        <v>0</v>
      </c>
      <c r="Y70">
        <v>13.51</v>
      </c>
      <c r="Z70">
        <v>-23</v>
      </c>
      <c r="AA70">
        <v>0</v>
      </c>
      <c r="AB70">
        <v>-58</v>
      </c>
    </row>
    <row r="71" spans="7:28">
      <c r="G71" t="s">
        <v>113</v>
      </c>
      <c r="H71" s="73">
        <v>87.81</v>
      </c>
      <c r="I71" s="46">
        <v>0</v>
      </c>
      <c r="J71" s="46">
        <v>0</v>
      </c>
      <c r="K71" s="46">
        <v>0</v>
      </c>
      <c r="L71" s="46">
        <v>12.54</v>
      </c>
      <c r="M71" s="74">
        <v>0</v>
      </c>
      <c r="N71" s="73">
        <v>0</v>
      </c>
      <c r="O71" s="46">
        <v>-10</v>
      </c>
      <c r="P71" s="46">
        <v>-44</v>
      </c>
      <c r="Q71" s="46">
        <v>0</v>
      </c>
      <c r="R71" s="46">
        <v>0</v>
      </c>
      <c r="S71" s="74">
        <v>0</v>
      </c>
      <c r="U71" s="73">
        <v>-54</v>
      </c>
      <c r="V71" s="74">
        <v>100.35</v>
      </c>
      <c r="W71">
        <v>87.81</v>
      </c>
      <c r="X71">
        <v>-10</v>
      </c>
      <c r="Y71">
        <v>12.54</v>
      </c>
      <c r="Z71">
        <v>0</v>
      </c>
      <c r="AA71">
        <v>0</v>
      </c>
      <c r="AB71">
        <v>-44</v>
      </c>
    </row>
    <row r="72" spans="7:28">
      <c r="G72" t="s">
        <v>114</v>
      </c>
      <c r="H72" s="73">
        <v>96.49</v>
      </c>
      <c r="I72" s="46">
        <v>0</v>
      </c>
      <c r="J72" s="46">
        <v>0</v>
      </c>
      <c r="K72" s="46">
        <v>0</v>
      </c>
      <c r="L72" s="46">
        <v>10.61</v>
      </c>
      <c r="M72" s="74">
        <v>0.1</v>
      </c>
      <c r="N72" s="73">
        <v>0</v>
      </c>
      <c r="O72" s="46">
        <v>-10</v>
      </c>
      <c r="P72" s="46">
        <v>-30</v>
      </c>
      <c r="Q72" s="46">
        <v>0</v>
      </c>
      <c r="R72" s="46">
        <v>0</v>
      </c>
      <c r="S72" s="74">
        <v>0</v>
      </c>
      <c r="U72" s="73">
        <v>-40</v>
      </c>
      <c r="V72" s="74">
        <v>107.2</v>
      </c>
      <c r="W72">
        <v>96.49</v>
      </c>
      <c r="X72">
        <v>-10</v>
      </c>
      <c r="Y72">
        <v>10.61</v>
      </c>
      <c r="Z72">
        <v>0</v>
      </c>
      <c r="AA72">
        <v>0.1</v>
      </c>
      <c r="AB72">
        <v>-30</v>
      </c>
    </row>
    <row r="73" spans="7:28">
      <c r="G73" t="s">
        <v>115</v>
      </c>
      <c r="H73" s="73">
        <v>119.65</v>
      </c>
      <c r="I73" s="46">
        <v>0</v>
      </c>
      <c r="J73" s="46">
        <v>0</v>
      </c>
      <c r="K73" s="46">
        <v>0</v>
      </c>
      <c r="L73" s="46">
        <v>8.68</v>
      </c>
      <c r="M73" s="74">
        <v>0</v>
      </c>
      <c r="N73" s="73">
        <v>0</v>
      </c>
      <c r="O73" s="46">
        <v>0</v>
      </c>
      <c r="P73" s="46">
        <v>-19</v>
      </c>
      <c r="Q73" s="46">
        <v>0</v>
      </c>
      <c r="R73" s="46">
        <v>0</v>
      </c>
      <c r="S73" s="74">
        <v>0</v>
      </c>
      <c r="U73" s="73">
        <v>-19</v>
      </c>
      <c r="V73" s="74">
        <v>128.33000000000001</v>
      </c>
      <c r="W73">
        <v>119.65</v>
      </c>
      <c r="X73">
        <v>0</v>
      </c>
      <c r="Y73">
        <v>8.68</v>
      </c>
      <c r="Z73">
        <v>0</v>
      </c>
      <c r="AA73">
        <v>0</v>
      </c>
      <c r="AB73">
        <v>-19</v>
      </c>
    </row>
    <row r="74" spans="7:28">
      <c r="G74" t="s">
        <v>116</v>
      </c>
      <c r="H74" s="73">
        <v>121.58</v>
      </c>
      <c r="I74" s="46">
        <v>0</v>
      </c>
      <c r="J74" s="46">
        <v>0</v>
      </c>
      <c r="K74" s="46">
        <v>0</v>
      </c>
      <c r="L74" s="46">
        <v>7.72</v>
      </c>
      <c r="M74" s="74">
        <v>0</v>
      </c>
      <c r="N74" s="73">
        <v>0</v>
      </c>
      <c r="O74" s="46">
        <v>0</v>
      </c>
      <c r="P74" s="46">
        <v>-19</v>
      </c>
      <c r="Q74" s="46">
        <v>-15</v>
      </c>
      <c r="R74" s="46">
        <v>0</v>
      </c>
      <c r="S74" s="74">
        <v>0</v>
      </c>
      <c r="U74" s="73">
        <v>-34</v>
      </c>
      <c r="V74" s="74">
        <v>129.30000000000001</v>
      </c>
      <c r="W74">
        <v>121.58</v>
      </c>
      <c r="X74">
        <v>0</v>
      </c>
      <c r="Y74">
        <v>7.72</v>
      </c>
      <c r="Z74">
        <v>-15</v>
      </c>
      <c r="AA74">
        <v>0</v>
      </c>
      <c r="AB74">
        <v>-19</v>
      </c>
    </row>
    <row r="75" spans="7:28">
      <c r="G75" t="s">
        <v>117</v>
      </c>
      <c r="H75" s="73">
        <v>152.46</v>
      </c>
      <c r="I75" s="46">
        <v>0</v>
      </c>
      <c r="J75" s="46">
        <v>9.65</v>
      </c>
      <c r="K75" s="46">
        <v>0</v>
      </c>
      <c r="L75" s="46">
        <v>6.75</v>
      </c>
      <c r="M75" s="74">
        <v>0</v>
      </c>
      <c r="N75" s="73">
        <v>0</v>
      </c>
      <c r="O75" s="46">
        <v>-10</v>
      </c>
      <c r="P75" s="46">
        <v>0</v>
      </c>
      <c r="Q75" s="46">
        <v>-15</v>
      </c>
      <c r="R75" s="46">
        <v>0</v>
      </c>
      <c r="S75" s="74">
        <v>0</v>
      </c>
      <c r="U75" s="73">
        <v>-25</v>
      </c>
      <c r="V75" s="74">
        <v>168.86</v>
      </c>
      <c r="W75">
        <v>152.46</v>
      </c>
      <c r="X75">
        <v>-10</v>
      </c>
      <c r="Y75">
        <v>6.75</v>
      </c>
      <c r="Z75">
        <v>-15</v>
      </c>
      <c r="AA75">
        <v>0</v>
      </c>
      <c r="AB75">
        <v>9.65</v>
      </c>
    </row>
    <row r="76" spans="7:28">
      <c r="G76" t="s">
        <v>118</v>
      </c>
      <c r="H76" s="73">
        <v>138.94999999999999</v>
      </c>
      <c r="I76" s="46">
        <v>0</v>
      </c>
      <c r="J76" s="46">
        <v>14.47</v>
      </c>
      <c r="K76" s="46">
        <v>0</v>
      </c>
      <c r="L76" s="46">
        <v>5.79</v>
      </c>
      <c r="M76" s="74">
        <v>0</v>
      </c>
      <c r="N76" s="73">
        <v>0</v>
      </c>
      <c r="O76" s="46">
        <v>-10</v>
      </c>
      <c r="P76" s="46">
        <v>0</v>
      </c>
      <c r="Q76" s="46">
        <v>-46</v>
      </c>
      <c r="R76" s="46">
        <v>0</v>
      </c>
      <c r="S76" s="74">
        <v>0</v>
      </c>
      <c r="U76" s="73">
        <v>-56</v>
      </c>
      <c r="V76" s="74">
        <v>159.21</v>
      </c>
      <c r="W76">
        <v>138.94999999999999</v>
      </c>
      <c r="X76">
        <v>-10</v>
      </c>
      <c r="Y76">
        <v>5.79</v>
      </c>
      <c r="Z76">
        <v>-46</v>
      </c>
      <c r="AA76">
        <v>0</v>
      </c>
      <c r="AB76">
        <v>14.47</v>
      </c>
    </row>
    <row r="77" spans="7:28">
      <c r="G77" t="s">
        <v>119</v>
      </c>
      <c r="H77" s="73">
        <v>117.73</v>
      </c>
      <c r="I77" s="46">
        <v>63.68</v>
      </c>
      <c r="J77" s="46">
        <v>0</v>
      </c>
      <c r="K77" s="46">
        <v>0</v>
      </c>
      <c r="L77" s="46">
        <v>4.82</v>
      </c>
      <c r="M77" s="74">
        <v>0</v>
      </c>
      <c r="N77" s="73">
        <v>0</v>
      </c>
      <c r="O77" s="46">
        <v>0</v>
      </c>
      <c r="P77" s="46">
        <v>-5</v>
      </c>
      <c r="Q77" s="46">
        <v>-54</v>
      </c>
      <c r="R77" s="46">
        <v>0</v>
      </c>
      <c r="S77" s="74">
        <v>0</v>
      </c>
      <c r="U77" s="73">
        <v>-59</v>
      </c>
      <c r="V77" s="74">
        <v>186.23</v>
      </c>
      <c r="W77">
        <v>117.73</v>
      </c>
      <c r="X77">
        <v>63.68</v>
      </c>
      <c r="Y77">
        <v>4.82</v>
      </c>
      <c r="Z77">
        <v>-54</v>
      </c>
      <c r="AA77">
        <v>0</v>
      </c>
      <c r="AB77">
        <v>-5</v>
      </c>
    </row>
    <row r="78" spans="7:28">
      <c r="G78" t="s">
        <v>120</v>
      </c>
      <c r="H78" s="73">
        <v>116.75</v>
      </c>
      <c r="I78" s="46">
        <v>90.7</v>
      </c>
      <c r="J78" s="46">
        <v>0</v>
      </c>
      <c r="K78" s="46">
        <v>0</v>
      </c>
      <c r="L78" s="46">
        <v>3.86</v>
      </c>
      <c r="M78" s="74">
        <v>0</v>
      </c>
      <c r="N78" s="73">
        <v>0</v>
      </c>
      <c r="O78" s="46">
        <v>0</v>
      </c>
      <c r="P78" s="46">
        <v>-66</v>
      </c>
      <c r="Q78" s="46">
        <v>-65</v>
      </c>
      <c r="R78" s="46">
        <v>0</v>
      </c>
      <c r="S78" s="74">
        <v>0</v>
      </c>
      <c r="U78" s="73">
        <v>-131</v>
      </c>
      <c r="V78" s="74">
        <v>211.31</v>
      </c>
      <c r="W78">
        <v>116.75</v>
      </c>
      <c r="X78">
        <v>90.7</v>
      </c>
      <c r="Y78">
        <v>3.86</v>
      </c>
      <c r="Z78">
        <v>-65</v>
      </c>
      <c r="AA78">
        <v>0</v>
      </c>
      <c r="AB78">
        <v>-66</v>
      </c>
    </row>
    <row r="79" spans="7:28">
      <c r="G79" t="s">
        <v>121</v>
      </c>
      <c r="H79" s="73">
        <v>78.16</v>
      </c>
      <c r="I79" s="46">
        <v>95.52</v>
      </c>
      <c r="J79" s="46">
        <v>0</v>
      </c>
      <c r="K79" s="46">
        <v>0</v>
      </c>
      <c r="L79" s="46">
        <v>3.86</v>
      </c>
      <c r="M79" s="74">
        <v>0</v>
      </c>
      <c r="N79" s="73">
        <v>0</v>
      </c>
      <c r="O79" s="46">
        <v>0</v>
      </c>
      <c r="P79" s="46">
        <v>-22</v>
      </c>
      <c r="Q79" s="46">
        <v>-66</v>
      </c>
      <c r="R79" s="46">
        <v>0</v>
      </c>
      <c r="S79" s="74">
        <v>0</v>
      </c>
      <c r="U79" s="73">
        <v>-88</v>
      </c>
      <c r="V79" s="74">
        <v>177.54</v>
      </c>
      <c r="W79">
        <v>78.16</v>
      </c>
      <c r="X79">
        <v>95.52</v>
      </c>
      <c r="Y79">
        <v>3.86</v>
      </c>
      <c r="Z79">
        <v>-66</v>
      </c>
      <c r="AA79">
        <v>0</v>
      </c>
      <c r="AB79">
        <v>-22</v>
      </c>
    </row>
    <row r="80" spans="7:28">
      <c r="G80" t="s">
        <v>122</v>
      </c>
      <c r="H80" s="73">
        <v>78.16</v>
      </c>
      <c r="I80" s="46">
        <v>93.59</v>
      </c>
      <c r="J80" s="46">
        <v>0</v>
      </c>
      <c r="K80" s="46">
        <v>0</v>
      </c>
      <c r="L80" s="46">
        <v>3.86</v>
      </c>
      <c r="M80" s="74">
        <v>2.7</v>
      </c>
      <c r="N80" s="73">
        <v>0</v>
      </c>
      <c r="O80" s="46">
        <v>0</v>
      </c>
      <c r="P80" s="46">
        <v>-9</v>
      </c>
      <c r="Q80" s="46">
        <v>-71</v>
      </c>
      <c r="R80" s="46">
        <v>0</v>
      </c>
      <c r="S80" s="74">
        <v>0</v>
      </c>
      <c r="U80" s="73">
        <v>-80</v>
      </c>
      <c r="V80" s="74">
        <v>178.31</v>
      </c>
      <c r="W80">
        <v>78.16</v>
      </c>
      <c r="X80">
        <v>93.59</v>
      </c>
      <c r="Y80">
        <v>3.86</v>
      </c>
      <c r="Z80">
        <v>-71</v>
      </c>
      <c r="AA80">
        <v>2.7</v>
      </c>
      <c r="AB80">
        <v>-9</v>
      </c>
    </row>
    <row r="81" spans="7:28">
      <c r="G81" t="s">
        <v>123</v>
      </c>
      <c r="H81" s="73">
        <v>92.63</v>
      </c>
      <c r="I81" s="46">
        <v>41.49</v>
      </c>
      <c r="J81" s="46">
        <v>0</v>
      </c>
      <c r="K81" s="46">
        <v>0</v>
      </c>
      <c r="L81" s="46">
        <v>3.86</v>
      </c>
      <c r="M81" s="74">
        <v>8.68</v>
      </c>
      <c r="N81" s="73">
        <v>0</v>
      </c>
      <c r="O81" s="46">
        <v>0</v>
      </c>
      <c r="P81" s="46">
        <v>-16</v>
      </c>
      <c r="Q81" s="46">
        <v>-49</v>
      </c>
      <c r="R81" s="46">
        <v>0</v>
      </c>
      <c r="S81" s="74">
        <v>0</v>
      </c>
      <c r="U81" s="73">
        <v>-65</v>
      </c>
      <c r="V81" s="74">
        <v>146.66</v>
      </c>
      <c r="W81">
        <v>92.63</v>
      </c>
      <c r="X81">
        <v>41.49</v>
      </c>
      <c r="Y81">
        <v>3.86</v>
      </c>
      <c r="Z81">
        <v>-49</v>
      </c>
      <c r="AA81">
        <v>8.68</v>
      </c>
      <c r="AB81">
        <v>-16</v>
      </c>
    </row>
    <row r="82" spans="7:28">
      <c r="G82" t="s">
        <v>124</v>
      </c>
      <c r="H82" s="73">
        <v>112.89</v>
      </c>
      <c r="I82" s="46">
        <v>35.700000000000003</v>
      </c>
      <c r="J82" s="46">
        <v>0</v>
      </c>
      <c r="K82" s="46">
        <v>0</v>
      </c>
      <c r="L82" s="46">
        <v>3.86</v>
      </c>
      <c r="M82" s="74">
        <v>7.53</v>
      </c>
      <c r="N82" s="73">
        <v>0</v>
      </c>
      <c r="O82" s="46">
        <v>0</v>
      </c>
      <c r="P82" s="46">
        <v>-6</v>
      </c>
      <c r="Q82" s="46">
        <v>-52</v>
      </c>
      <c r="R82" s="46">
        <v>0</v>
      </c>
      <c r="S82" s="74">
        <v>0</v>
      </c>
      <c r="U82" s="73">
        <v>-58</v>
      </c>
      <c r="V82" s="74">
        <v>159.97999999999999</v>
      </c>
      <c r="W82">
        <v>112.89</v>
      </c>
      <c r="X82">
        <v>35.700000000000003</v>
      </c>
      <c r="Y82">
        <v>3.86</v>
      </c>
      <c r="Z82">
        <v>-52</v>
      </c>
      <c r="AA82">
        <v>7.53</v>
      </c>
      <c r="AB82">
        <v>-6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4.82</v>
      </c>
      <c r="M83" s="74">
        <v>0</v>
      </c>
      <c r="N83" s="73">
        <v>-12</v>
      </c>
      <c r="O83" s="46">
        <v>-30</v>
      </c>
      <c r="P83" s="46">
        <v>0</v>
      </c>
      <c r="Q83" s="46">
        <v>-37</v>
      </c>
      <c r="R83" s="46">
        <v>0</v>
      </c>
      <c r="S83" s="74">
        <v>0</v>
      </c>
      <c r="U83" s="73">
        <v>-79</v>
      </c>
      <c r="V83" s="74">
        <v>4.82</v>
      </c>
      <c r="W83">
        <v>-12</v>
      </c>
      <c r="X83">
        <v>-30</v>
      </c>
      <c r="Y83">
        <v>4.82</v>
      </c>
      <c r="Z83">
        <v>-37</v>
      </c>
      <c r="AA83">
        <v>0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4.82</v>
      </c>
      <c r="M84" s="74">
        <v>0</v>
      </c>
      <c r="N84" s="73">
        <v>-17</v>
      </c>
      <c r="O84" s="46">
        <v>-30</v>
      </c>
      <c r="P84" s="46">
        <v>0</v>
      </c>
      <c r="Q84" s="46">
        <v>-37</v>
      </c>
      <c r="R84" s="46">
        <v>0</v>
      </c>
      <c r="S84" s="74">
        <v>0</v>
      </c>
      <c r="U84" s="73">
        <v>-84</v>
      </c>
      <c r="V84" s="74">
        <v>4.82</v>
      </c>
      <c r="W84">
        <v>-17</v>
      </c>
      <c r="X84">
        <v>-30</v>
      </c>
      <c r="Y84">
        <v>4.82</v>
      </c>
      <c r="Z84">
        <v>-37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4.1500000000000004</v>
      </c>
      <c r="M85" s="74">
        <v>0.87</v>
      </c>
      <c r="N85" s="73">
        <v>0</v>
      </c>
      <c r="O85" s="46">
        <v>-10</v>
      </c>
      <c r="P85" s="46">
        <v>0</v>
      </c>
      <c r="Q85" s="46">
        <v>-38</v>
      </c>
      <c r="R85" s="46">
        <v>0</v>
      </c>
      <c r="S85" s="74">
        <v>0</v>
      </c>
      <c r="U85" s="73">
        <v>-48</v>
      </c>
      <c r="V85" s="74">
        <v>5.0199999999999996</v>
      </c>
      <c r="W85">
        <v>0</v>
      </c>
      <c r="X85">
        <v>-10</v>
      </c>
      <c r="Y85">
        <v>4.1500000000000004</v>
      </c>
      <c r="Z85">
        <v>-38</v>
      </c>
      <c r="AA85">
        <v>0.87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4.1500000000000004</v>
      </c>
      <c r="M86" s="74">
        <v>2.12</v>
      </c>
      <c r="N86" s="73">
        <v>0</v>
      </c>
      <c r="O86" s="46">
        <v>-10</v>
      </c>
      <c r="P86" s="46">
        <v>0</v>
      </c>
      <c r="Q86" s="46">
        <v>-38</v>
      </c>
      <c r="R86" s="46">
        <v>0</v>
      </c>
      <c r="S86" s="74">
        <v>0</v>
      </c>
      <c r="U86" s="73">
        <v>-48</v>
      </c>
      <c r="V86" s="74">
        <v>6.27</v>
      </c>
      <c r="W86">
        <v>0</v>
      </c>
      <c r="X86">
        <v>-10</v>
      </c>
      <c r="Y86">
        <v>4.1500000000000004</v>
      </c>
      <c r="Z86">
        <v>-38</v>
      </c>
      <c r="AA86">
        <v>2.12</v>
      </c>
      <c r="AB86">
        <v>0</v>
      </c>
    </row>
    <row r="87" spans="7:28">
      <c r="G87" t="s">
        <v>129</v>
      </c>
      <c r="H87" s="73">
        <v>27.44</v>
      </c>
      <c r="I87" s="46">
        <v>13.29</v>
      </c>
      <c r="J87" s="46">
        <v>17.71</v>
      </c>
      <c r="K87" s="46">
        <v>0</v>
      </c>
      <c r="L87" s="46">
        <v>3.81</v>
      </c>
      <c r="M87" s="74">
        <v>3.9</v>
      </c>
      <c r="N87" s="73">
        <v>0</v>
      </c>
      <c r="O87" s="46">
        <v>0</v>
      </c>
      <c r="P87" s="46">
        <v>0</v>
      </c>
      <c r="Q87" s="46">
        <v>-30</v>
      </c>
      <c r="R87" s="46">
        <v>0</v>
      </c>
      <c r="S87" s="74">
        <v>0</v>
      </c>
      <c r="U87" s="73">
        <v>-30</v>
      </c>
      <c r="V87" s="74">
        <v>66.150000000000006</v>
      </c>
      <c r="W87">
        <v>27.44</v>
      </c>
      <c r="X87">
        <v>13.29</v>
      </c>
      <c r="Y87">
        <v>3.81</v>
      </c>
      <c r="Z87">
        <v>-30</v>
      </c>
      <c r="AA87">
        <v>3.9</v>
      </c>
      <c r="AB87">
        <v>17.71</v>
      </c>
    </row>
    <row r="88" spans="7:28">
      <c r="G88" t="s">
        <v>130</v>
      </c>
      <c r="H88" s="73">
        <v>27.47</v>
      </c>
      <c r="I88" s="46">
        <v>8.33</v>
      </c>
      <c r="J88" s="46">
        <v>16.64</v>
      </c>
      <c r="K88" s="46">
        <v>0</v>
      </c>
      <c r="L88" s="46">
        <v>4.41</v>
      </c>
      <c r="M88" s="74">
        <v>3.74</v>
      </c>
      <c r="N88" s="73">
        <v>0</v>
      </c>
      <c r="O88" s="46">
        <v>0</v>
      </c>
      <c r="P88" s="46">
        <v>0</v>
      </c>
      <c r="Q88" s="46">
        <v>-30</v>
      </c>
      <c r="R88" s="46">
        <v>0</v>
      </c>
      <c r="S88" s="74">
        <v>0</v>
      </c>
      <c r="U88" s="73">
        <v>-30</v>
      </c>
      <c r="V88" s="74">
        <v>60.59</v>
      </c>
      <c r="W88">
        <v>27.47</v>
      </c>
      <c r="X88">
        <v>8.33</v>
      </c>
      <c r="Y88">
        <v>4.41</v>
      </c>
      <c r="Z88">
        <v>-30</v>
      </c>
      <c r="AA88">
        <v>3.74</v>
      </c>
      <c r="AB88">
        <v>16.64</v>
      </c>
    </row>
    <row r="89" spans="7:28">
      <c r="G89" t="s">
        <v>131</v>
      </c>
      <c r="H89" s="73">
        <v>58.01</v>
      </c>
      <c r="I89" s="46">
        <v>0</v>
      </c>
      <c r="J89" s="46">
        <v>84.22</v>
      </c>
      <c r="K89" s="46">
        <v>0</v>
      </c>
      <c r="L89" s="46">
        <v>4.96</v>
      </c>
      <c r="M89" s="74">
        <v>5.14</v>
      </c>
      <c r="N89" s="73">
        <v>0</v>
      </c>
      <c r="O89" s="46">
        <v>0</v>
      </c>
      <c r="P89" s="46">
        <v>0</v>
      </c>
      <c r="Q89" s="46">
        <v>-30</v>
      </c>
      <c r="R89" s="46">
        <v>0</v>
      </c>
      <c r="S89" s="74">
        <v>0</v>
      </c>
      <c r="U89" s="73">
        <v>-30</v>
      </c>
      <c r="V89" s="74">
        <v>152.33000000000001</v>
      </c>
      <c r="W89">
        <v>58.01</v>
      </c>
      <c r="X89">
        <v>0</v>
      </c>
      <c r="Y89">
        <v>4.96</v>
      </c>
      <c r="Z89">
        <v>-30</v>
      </c>
      <c r="AA89">
        <v>5.14</v>
      </c>
      <c r="AB89">
        <v>84.22</v>
      </c>
    </row>
    <row r="90" spans="7:28">
      <c r="G90" t="s">
        <v>132</v>
      </c>
      <c r="H90" s="73">
        <v>58.18</v>
      </c>
      <c r="I90" s="46">
        <v>0</v>
      </c>
      <c r="J90" s="46">
        <v>79.349999999999994</v>
      </c>
      <c r="K90" s="46">
        <v>0</v>
      </c>
      <c r="L90" s="46">
        <v>5.64</v>
      </c>
      <c r="M90" s="74">
        <v>5.64</v>
      </c>
      <c r="N90" s="73">
        <v>0</v>
      </c>
      <c r="O90" s="46">
        <v>0</v>
      </c>
      <c r="P90" s="46">
        <v>0</v>
      </c>
      <c r="Q90" s="46">
        <v>-30</v>
      </c>
      <c r="R90" s="46">
        <v>0</v>
      </c>
      <c r="S90" s="74">
        <v>0</v>
      </c>
      <c r="U90" s="73">
        <v>-30</v>
      </c>
      <c r="V90" s="74">
        <v>148.81</v>
      </c>
      <c r="W90">
        <v>58.18</v>
      </c>
      <c r="X90">
        <v>0</v>
      </c>
      <c r="Y90">
        <v>5.64</v>
      </c>
      <c r="Z90">
        <v>-30</v>
      </c>
      <c r="AA90">
        <v>5.64</v>
      </c>
      <c r="AB90">
        <v>79.349999999999994</v>
      </c>
    </row>
    <row r="91" spans="7:28">
      <c r="G91" t="s">
        <v>133</v>
      </c>
      <c r="H91" s="73">
        <v>38.08</v>
      </c>
      <c r="I91" s="46">
        <v>0</v>
      </c>
      <c r="J91" s="46">
        <v>0</v>
      </c>
      <c r="K91" s="46">
        <v>0</v>
      </c>
      <c r="L91" s="46">
        <v>3.25</v>
      </c>
      <c r="M91" s="74">
        <v>2.69</v>
      </c>
      <c r="N91" s="73">
        <v>0</v>
      </c>
      <c r="O91" s="46">
        <v>0</v>
      </c>
      <c r="P91" s="46">
        <v>0</v>
      </c>
      <c r="Q91" s="46">
        <v>-30</v>
      </c>
      <c r="R91" s="46">
        <v>0</v>
      </c>
      <c r="S91" s="74">
        <v>0</v>
      </c>
      <c r="U91" s="73">
        <v>-30</v>
      </c>
      <c r="V91" s="74">
        <v>44.02</v>
      </c>
      <c r="W91">
        <v>38.08</v>
      </c>
      <c r="X91">
        <v>0</v>
      </c>
      <c r="Y91">
        <v>3.25</v>
      </c>
      <c r="Z91">
        <v>-30</v>
      </c>
      <c r="AA91">
        <v>2.69</v>
      </c>
      <c r="AB91">
        <v>0</v>
      </c>
    </row>
    <row r="92" spans="7:28">
      <c r="G92" t="s">
        <v>134</v>
      </c>
      <c r="H92" s="73">
        <v>42.14</v>
      </c>
      <c r="I92" s="46">
        <v>0</v>
      </c>
      <c r="J92" s="46">
        <v>0</v>
      </c>
      <c r="K92" s="46">
        <v>0</v>
      </c>
      <c r="L92" s="46">
        <v>3.3</v>
      </c>
      <c r="M92" s="74">
        <v>3.71</v>
      </c>
      <c r="N92" s="73">
        <v>0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-40</v>
      </c>
      <c r="V92" s="74">
        <v>49.15</v>
      </c>
      <c r="W92">
        <v>42.14</v>
      </c>
      <c r="X92">
        <v>0</v>
      </c>
      <c r="Y92">
        <v>3.3</v>
      </c>
      <c r="Z92">
        <v>-40</v>
      </c>
      <c r="AA92">
        <v>3.71</v>
      </c>
      <c r="AB92">
        <v>0</v>
      </c>
    </row>
    <row r="93" spans="7:28">
      <c r="G93" t="s">
        <v>135</v>
      </c>
      <c r="H93" s="73">
        <v>62.9</v>
      </c>
      <c r="I93" s="46">
        <v>87.36</v>
      </c>
      <c r="J93" s="46">
        <v>0</v>
      </c>
      <c r="K93" s="46">
        <v>0</v>
      </c>
      <c r="L93" s="46">
        <v>3.06</v>
      </c>
      <c r="M93" s="74">
        <v>1.97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-30</v>
      </c>
      <c r="V93" s="74">
        <v>155.29</v>
      </c>
      <c r="W93">
        <v>62.9</v>
      </c>
      <c r="X93">
        <v>87.36</v>
      </c>
      <c r="Y93">
        <v>3.06</v>
      </c>
      <c r="Z93">
        <v>-30</v>
      </c>
      <c r="AA93">
        <v>1.97</v>
      </c>
      <c r="AB93">
        <v>0</v>
      </c>
    </row>
    <row r="94" spans="7:28">
      <c r="G94" t="s">
        <v>136</v>
      </c>
      <c r="H94" s="73">
        <v>57.53</v>
      </c>
      <c r="I94" s="46">
        <v>83.37</v>
      </c>
      <c r="J94" s="46">
        <v>0</v>
      </c>
      <c r="K94" s="46">
        <v>0</v>
      </c>
      <c r="L94" s="46">
        <v>2.91</v>
      </c>
      <c r="M94" s="74">
        <v>1.1299999999999999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-35</v>
      </c>
      <c r="V94" s="74">
        <v>144.94</v>
      </c>
      <c r="W94">
        <v>57.53</v>
      </c>
      <c r="X94">
        <v>83.37</v>
      </c>
      <c r="Y94">
        <v>2.91</v>
      </c>
      <c r="Z94">
        <v>-35</v>
      </c>
      <c r="AA94">
        <v>1.1299999999999999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3.3</v>
      </c>
      <c r="M95" s="74">
        <v>2.97</v>
      </c>
      <c r="N95" s="73">
        <v>-13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-48</v>
      </c>
      <c r="V95" s="74">
        <v>6.27</v>
      </c>
      <c r="W95">
        <v>-13</v>
      </c>
      <c r="X95">
        <v>0</v>
      </c>
      <c r="Y95">
        <v>3.3</v>
      </c>
      <c r="Z95">
        <v>-35</v>
      </c>
      <c r="AA95">
        <v>2.97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2.81</v>
      </c>
      <c r="M96" s="74">
        <v>1.07</v>
      </c>
      <c r="N96" s="73">
        <v>-12</v>
      </c>
      <c r="O96" s="46">
        <v>0</v>
      </c>
      <c r="P96" s="46">
        <v>0</v>
      </c>
      <c r="Q96" s="46">
        <v>-38</v>
      </c>
      <c r="R96" s="46">
        <v>0</v>
      </c>
      <c r="S96" s="74">
        <v>0</v>
      </c>
      <c r="U96" s="73">
        <v>-50</v>
      </c>
      <c r="V96" s="74">
        <v>3.88</v>
      </c>
      <c r="W96">
        <v>-12</v>
      </c>
      <c r="X96">
        <v>0</v>
      </c>
      <c r="Y96">
        <v>2.81</v>
      </c>
      <c r="Z96">
        <v>-38</v>
      </c>
      <c r="AA96">
        <v>1.07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2.75</v>
      </c>
      <c r="M97" s="74">
        <v>0.56999999999999995</v>
      </c>
      <c r="N97" s="73">
        <v>-29</v>
      </c>
      <c r="O97" s="46">
        <v>0</v>
      </c>
      <c r="P97" s="46">
        <v>-45</v>
      </c>
      <c r="Q97" s="46">
        <v>-40</v>
      </c>
      <c r="R97" s="46">
        <v>0</v>
      </c>
      <c r="S97" s="74">
        <v>0</v>
      </c>
      <c r="U97" s="73">
        <v>-114</v>
      </c>
      <c r="V97" s="74">
        <v>3.32</v>
      </c>
      <c r="W97">
        <v>-29</v>
      </c>
      <c r="X97">
        <v>0</v>
      </c>
      <c r="Y97">
        <v>2.75</v>
      </c>
      <c r="Z97">
        <v>-40</v>
      </c>
      <c r="AA97">
        <v>0.56999999999999995</v>
      </c>
      <c r="AB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2.89</v>
      </c>
      <c r="M98" s="74">
        <v>0</v>
      </c>
      <c r="N98" s="73">
        <v>-7</v>
      </c>
      <c r="O98" s="46">
        <v>0</v>
      </c>
      <c r="P98" s="46">
        <v>-50</v>
      </c>
      <c r="Q98" s="46">
        <v>-40</v>
      </c>
      <c r="R98" s="46">
        <v>0</v>
      </c>
      <c r="S98" s="74">
        <v>0</v>
      </c>
      <c r="U98" s="73">
        <v>-97</v>
      </c>
      <c r="V98" s="74">
        <v>2.89</v>
      </c>
      <c r="W98">
        <v>-7</v>
      </c>
      <c r="X98">
        <v>0</v>
      </c>
      <c r="Y98">
        <v>2.89</v>
      </c>
      <c r="Z98">
        <v>-40</v>
      </c>
      <c r="AA98">
        <v>0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1.3900599999999996</v>
      </c>
      <c r="I99" s="69">
        <f t="shared" ref="I99:BQ99" si="1">SUM(I3:I98)/4000</f>
        <v>0.42981999999999992</v>
      </c>
      <c r="J99" s="69">
        <f t="shared" si="1"/>
        <v>0.35293000000000013</v>
      </c>
      <c r="K99" s="69">
        <f t="shared" si="1"/>
        <v>0</v>
      </c>
      <c r="L99" s="69">
        <f t="shared" si="1"/>
        <v>0.15257749999999998</v>
      </c>
      <c r="M99" s="69">
        <f t="shared" si="1"/>
        <v>1.3757500000000001E-2</v>
      </c>
      <c r="N99" s="68">
        <f t="shared" si="1"/>
        <v>-0.30449999999999999</v>
      </c>
      <c r="O99" s="69">
        <f t="shared" si="1"/>
        <v>-6.0499999999999998E-2</v>
      </c>
      <c r="P99" s="69">
        <f t="shared" si="1"/>
        <v>-0.34499999999999997</v>
      </c>
      <c r="Q99" s="69">
        <f t="shared" si="1"/>
        <v>-0.73875000000000002</v>
      </c>
      <c r="R99" s="69">
        <f t="shared" si="1"/>
        <v>0</v>
      </c>
      <c r="S99" s="70">
        <f t="shared" si="1"/>
        <v>0</v>
      </c>
      <c r="U99" s="68">
        <f t="shared" si="1"/>
        <v>-1.44875</v>
      </c>
      <c r="V99" s="70">
        <f t="shared" si="1"/>
        <v>2.3391449999999998</v>
      </c>
      <c r="W99">
        <f t="shared" si="1"/>
        <v>1.0855599999999996</v>
      </c>
      <c r="X99">
        <f t="shared" si="1"/>
        <v>0.36931999999999993</v>
      </c>
      <c r="Y99">
        <f t="shared" si="1"/>
        <v>0.15257749999999998</v>
      </c>
      <c r="Z99">
        <f t="shared" si="1"/>
        <v>-0.73875000000000002</v>
      </c>
      <c r="AA99">
        <f t="shared" si="1"/>
        <v>1.3757500000000001E-2</v>
      </c>
      <c r="AB99">
        <f t="shared" si="1"/>
        <v>7.9300000000000273E-3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256</v>
      </c>
      <c r="X2" t="s">
        <v>627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-2</v>
      </c>
      <c r="V3" s="74">
        <v>0</v>
      </c>
      <c r="W3">
        <v>0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-2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-2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-2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-2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3.8</v>
      </c>
      <c r="W30">
        <v>0</v>
      </c>
      <c r="X30">
        <v>0</v>
      </c>
      <c r="Y30">
        <v>3.8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0.24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0.24</v>
      </c>
      <c r="W34">
        <v>0</v>
      </c>
      <c r="X34">
        <v>0</v>
      </c>
      <c r="Y34">
        <v>0.24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4.34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4.34</v>
      </c>
      <c r="W36">
        <v>0</v>
      </c>
      <c r="X36">
        <v>0</v>
      </c>
      <c r="Y36">
        <v>4.34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6.75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6.75</v>
      </c>
      <c r="W37">
        <v>0</v>
      </c>
      <c r="X37">
        <v>0</v>
      </c>
      <c r="Y37">
        <v>6.75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5.31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5.31</v>
      </c>
      <c r="W38">
        <v>0</v>
      </c>
      <c r="X38">
        <v>0</v>
      </c>
      <c r="Y38">
        <v>5.31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4.63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4.63</v>
      </c>
      <c r="W39">
        <v>0</v>
      </c>
      <c r="X39">
        <v>0</v>
      </c>
      <c r="Y39">
        <v>4.63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5.0199999999999996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5.0199999999999996</v>
      </c>
      <c r="W40">
        <v>0</v>
      </c>
      <c r="X40">
        <v>0</v>
      </c>
      <c r="Y40">
        <v>5.0199999999999996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4.25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4.25</v>
      </c>
      <c r="W41">
        <v>0</v>
      </c>
      <c r="X41">
        <v>0</v>
      </c>
      <c r="Y41">
        <v>4.25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1.35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1.35</v>
      </c>
      <c r="W42">
        <v>0</v>
      </c>
      <c r="X42">
        <v>0</v>
      </c>
      <c r="Y42">
        <v>1.35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2.99</v>
      </c>
      <c r="W43">
        <v>0</v>
      </c>
      <c r="X43">
        <v>0</v>
      </c>
      <c r="Y43">
        <v>2.99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1.1599999999999999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1.1599999999999999</v>
      </c>
      <c r="W44">
        <v>0</v>
      </c>
      <c r="X44">
        <v>0</v>
      </c>
      <c r="Y44">
        <v>1.1599999999999999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1.1599999999999999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3.67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3.67</v>
      </c>
      <c r="W49">
        <v>0</v>
      </c>
      <c r="X49">
        <v>0</v>
      </c>
      <c r="Y49">
        <v>3.67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4.1500000000000004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4.1500000000000004</v>
      </c>
      <c r="W50">
        <v>0</v>
      </c>
      <c r="X50">
        <v>0</v>
      </c>
      <c r="Y50">
        <v>4.1500000000000004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5.1100000000000003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5.1100000000000003</v>
      </c>
      <c r="W51">
        <v>0</v>
      </c>
      <c r="X51">
        <v>0</v>
      </c>
      <c r="Y51">
        <v>5.1100000000000003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3.47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3.47</v>
      </c>
      <c r="W52">
        <v>0</v>
      </c>
      <c r="X52">
        <v>0</v>
      </c>
      <c r="Y52">
        <v>3.47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3.86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3.86</v>
      </c>
      <c r="W54">
        <v>0</v>
      </c>
      <c r="X54">
        <v>0</v>
      </c>
      <c r="Y54">
        <v>3.86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5.5</v>
      </c>
      <c r="W55">
        <v>0</v>
      </c>
      <c r="X55">
        <v>0</v>
      </c>
      <c r="Y55">
        <v>5.5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5.1100000000000003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5.1100000000000003</v>
      </c>
      <c r="W56">
        <v>0</v>
      </c>
      <c r="X56">
        <v>0</v>
      </c>
      <c r="Y56">
        <v>5.1100000000000003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5.6</v>
      </c>
      <c r="W57">
        <v>0</v>
      </c>
      <c r="X57">
        <v>0</v>
      </c>
      <c r="Y57">
        <v>5.6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3.47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3.47</v>
      </c>
      <c r="W58">
        <v>0</v>
      </c>
      <c r="X58">
        <v>0</v>
      </c>
      <c r="Y58">
        <v>3.47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2.0699999999999998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2.0699999999999998</v>
      </c>
      <c r="W59">
        <v>0</v>
      </c>
      <c r="X59">
        <v>0</v>
      </c>
      <c r="Y59">
        <v>2.0699999999999998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0.87</v>
      </c>
      <c r="W60">
        <v>0</v>
      </c>
      <c r="X60">
        <v>0</v>
      </c>
      <c r="Y60">
        <v>0.87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6.71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6.71</v>
      </c>
      <c r="W61">
        <v>0</v>
      </c>
      <c r="X61">
        <v>0</v>
      </c>
      <c r="Y61">
        <v>6.71</v>
      </c>
    </row>
    <row r="62" spans="7:25">
      <c r="G62" t="s">
        <v>104</v>
      </c>
      <c r="H62" s="73">
        <v>36.47</v>
      </c>
      <c r="I62" s="46">
        <v>0</v>
      </c>
      <c r="J62" s="46">
        <v>0</v>
      </c>
      <c r="K62" s="46">
        <v>0</v>
      </c>
      <c r="L62" s="46">
        <v>0</v>
      </c>
      <c r="M62" s="74">
        <v>6.66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43.13</v>
      </c>
      <c r="W62">
        <v>36.47</v>
      </c>
      <c r="X62">
        <v>0</v>
      </c>
      <c r="Y62">
        <v>6.66</v>
      </c>
    </row>
    <row r="63" spans="7:25">
      <c r="G63" t="s">
        <v>105</v>
      </c>
      <c r="H63" s="73">
        <v>30.97</v>
      </c>
      <c r="I63" s="46">
        <v>0</v>
      </c>
      <c r="J63" s="46">
        <v>0</v>
      </c>
      <c r="K63" s="46">
        <v>0</v>
      </c>
      <c r="L63" s="46">
        <v>0</v>
      </c>
      <c r="M63" s="74">
        <v>3.28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34.25</v>
      </c>
      <c r="W63">
        <v>30.97</v>
      </c>
      <c r="X63">
        <v>0</v>
      </c>
      <c r="Y63">
        <v>3.28</v>
      </c>
    </row>
    <row r="64" spans="7:25">
      <c r="G64" t="s">
        <v>106</v>
      </c>
      <c r="H64" s="73">
        <v>0.96</v>
      </c>
      <c r="I64" s="46">
        <v>0</v>
      </c>
      <c r="J64" s="46">
        <v>0</v>
      </c>
      <c r="K64" s="46">
        <v>0</v>
      </c>
      <c r="L64" s="46">
        <v>0</v>
      </c>
      <c r="M64" s="74">
        <v>3.86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4.82</v>
      </c>
      <c r="W64">
        <v>0.96</v>
      </c>
      <c r="X64">
        <v>0</v>
      </c>
      <c r="Y64">
        <v>3.86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5.94</v>
      </c>
      <c r="W65">
        <v>0</v>
      </c>
      <c r="X65">
        <v>0</v>
      </c>
      <c r="Y65">
        <v>5.94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4.3499999999999996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4.3499999999999996</v>
      </c>
      <c r="W66">
        <v>0</v>
      </c>
      <c r="X66">
        <v>0</v>
      </c>
      <c r="Y66">
        <v>4.3499999999999996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1.29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1.29</v>
      </c>
      <c r="W67">
        <v>0</v>
      </c>
      <c r="X67">
        <v>0</v>
      </c>
      <c r="Y67">
        <v>1.29</v>
      </c>
    </row>
    <row r="68" spans="7:25">
      <c r="G68" t="s">
        <v>110</v>
      </c>
      <c r="H68" s="73">
        <v>41.01</v>
      </c>
      <c r="I68" s="46">
        <v>0</v>
      </c>
      <c r="J68" s="46">
        <v>0</v>
      </c>
      <c r="K68" s="46">
        <v>0</v>
      </c>
      <c r="L68" s="46">
        <v>0</v>
      </c>
      <c r="M68" s="74">
        <v>1.35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42.36</v>
      </c>
      <c r="W68">
        <v>41.01</v>
      </c>
      <c r="X68">
        <v>0</v>
      </c>
      <c r="Y68">
        <v>1.35</v>
      </c>
    </row>
    <row r="69" spans="7:25">
      <c r="G69" t="s">
        <v>111</v>
      </c>
      <c r="H69" s="73">
        <v>23.55</v>
      </c>
      <c r="I69" s="46">
        <v>0</v>
      </c>
      <c r="J69" s="46">
        <v>0</v>
      </c>
      <c r="K69" s="46">
        <v>0</v>
      </c>
      <c r="L69" s="46">
        <v>0</v>
      </c>
      <c r="M69" s="74">
        <v>5.98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29.53</v>
      </c>
      <c r="W69">
        <v>23.55</v>
      </c>
      <c r="X69">
        <v>0</v>
      </c>
      <c r="Y69">
        <v>5.98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8.3000000000000007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8.3000000000000007</v>
      </c>
      <c r="W70">
        <v>0</v>
      </c>
      <c r="X70">
        <v>0</v>
      </c>
      <c r="Y70">
        <v>8.3000000000000007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10.32</v>
      </c>
      <c r="W71">
        <v>0</v>
      </c>
      <c r="X71">
        <v>0</v>
      </c>
      <c r="Y71">
        <v>10.32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6.39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6.39</v>
      </c>
      <c r="W72">
        <v>0</v>
      </c>
      <c r="X72">
        <v>0</v>
      </c>
      <c r="Y72">
        <v>6.39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0.74</v>
      </c>
      <c r="W74">
        <v>0</v>
      </c>
      <c r="X74">
        <v>0</v>
      </c>
      <c r="Y74">
        <v>0.74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6.08</v>
      </c>
      <c r="W75">
        <v>0</v>
      </c>
      <c r="X75">
        <v>0</v>
      </c>
      <c r="Y75">
        <v>6.08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8.39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8.39</v>
      </c>
      <c r="W83">
        <v>0</v>
      </c>
      <c r="X83">
        <v>-2</v>
      </c>
      <c r="Y83">
        <v>8.39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8.39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8.39</v>
      </c>
      <c r="W84">
        <v>0</v>
      </c>
      <c r="X84">
        <v>-2</v>
      </c>
      <c r="Y84">
        <v>8.39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3.21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3.21</v>
      </c>
      <c r="W85">
        <v>0</v>
      </c>
      <c r="X85">
        <v>-2</v>
      </c>
      <c r="Y85">
        <v>3.21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1.55</v>
      </c>
      <c r="W86">
        <v>0</v>
      </c>
      <c r="X86">
        <v>-2</v>
      </c>
      <c r="Y86">
        <v>1.55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2.12</v>
      </c>
      <c r="W88">
        <v>0</v>
      </c>
      <c r="X88">
        <v>-2</v>
      </c>
      <c r="Y88">
        <v>2.12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0.59</v>
      </c>
      <c r="W89">
        <v>0</v>
      </c>
      <c r="X89">
        <v>-2</v>
      </c>
      <c r="Y89">
        <v>0.59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0.63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0.63</v>
      </c>
      <c r="W90">
        <v>0</v>
      </c>
      <c r="X90">
        <v>-2</v>
      </c>
      <c r="Y90">
        <v>0.63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0.24</v>
      </c>
      <c r="W91">
        <v>0</v>
      </c>
      <c r="X91">
        <v>-2</v>
      </c>
      <c r="Y91">
        <v>0.24</v>
      </c>
    </row>
    <row r="92" spans="7:25">
      <c r="G92" t="s">
        <v>134</v>
      </c>
      <c r="H92" s="73">
        <v>8.35</v>
      </c>
      <c r="I92" s="46">
        <v>0</v>
      </c>
      <c r="J92" s="46">
        <v>0</v>
      </c>
      <c r="K92" s="46">
        <v>0</v>
      </c>
      <c r="L92" s="46">
        <v>0</v>
      </c>
      <c r="M92" s="74">
        <v>0.32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8.67</v>
      </c>
      <c r="W92">
        <v>8.35</v>
      </c>
      <c r="X92">
        <v>-2</v>
      </c>
      <c r="Y92">
        <v>0.32</v>
      </c>
    </row>
    <row r="93" spans="7:25">
      <c r="G93" t="s">
        <v>135</v>
      </c>
      <c r="H93" s="73">
        <v>5.43</v>
      </c>
      <c r="I93" s="46">
        <v>0</v>
      </c>
      <c r="J93" s="46">
        <v>0</v>
      </c>
      <c r="K93" s="46">
        <v>0</v>
      </c>
      <c r="L93" s="46">
        <v>0</v>
      </c>
      <c r="M93" s="74">
        <v>0.2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5.63</v>
      </c>
      <c r="W93">
        <v>5.43</v>
      </c>
      <c r="X93">
        <v>-2</v>
      </c>
      <c r="Y93">
        <v>0.2</v>
      </c>
    </row>
    <row r="94" spans="7:25">
      <c r="G94" t="s">
        <v>136</v>
      </c>
      <c r="H94" s="73">
        <v>30.58</v>
      </c>
      <c r="I94" s="46">
        <v>0</v>
      </c>
      <c r="J94" s="46">
        <v>0</v>
      </c>
      <c r="K94" s="46">
        <v>0</v>
      </c>
      <c r="L94" s="46">
        <v>0</v>
      </c>
      <c r="M94" s="74">
        <v>0.11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30.69</v>
      </c>
      <c r="W94">
        <v>30.58</v>
      </c>
      <c r="X94">
        <v>-2</v>
      </c>
      <c r="Y94">
        <v>0.11</v>
      </c>
    </row>
    <row r="95" spans="7:25">
      <c r="G95" t="s">
        <v>137</v>
      </c>
      <c r="H95" s="73">
        <v>5.43</v>
      </c>
      <c r="I95" s="46">
        <v>0</v>
      </c>
      <c r="J95" s="46">
        <v>0</v>
      </c>
      <c r="K95" s="46">
        <v>0</v>
      </c>
      <c r="L95" s="46">
        <v>0</v>
      </c>
      <c r="M95" s="74">
        <v>0.28999999999999998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5.72</v>
      </c>
      <c r="W95">
        <v>5.43</v>
      </c>
      <c r="X95">
        <v>-2</v>
      </c>
      <c r="Y95">
        <v>0.28999999999999998</v>
      </c>
    </row>
    <row r="96" spans="7:25">
      <c r="G96" t="s">
        <v>138</v>
      </c>
      <c r="H96" s="73">
        <v>11.48</v>
      </c>
      <c r="I96" s="46">
        <v>0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11.59</v>
      </c>
      <c r="W96">
        <v>11.48</v>
      </c>
      <c r="X96">
        <v>-2</v>
      </c>
      <c r="Y96">
        <v>0.11</v>
      </c>
    </row>
    <row r="97" spans="1:83">
      <c r="G97" t="s">
        <v>139</v>
      </c>
      <c r="H97" s="73">
        <v>10.63</v>
      </c>
      <c r="I97" s="46">
        <v>0</v>
      </c>
      <c r="J97" s="46">
        <v>0</v>
      </c>
      <c r="K97" s="46">
        <v>0</v>
      </c>
      <c r="L97" s="46">
        <v>0</v>
      </c>
      <c r="M97" s="74">
        <v>0.05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10.68</v>
      </c>
      <c r="W97">
        <v>10.63</v>
      </c>
      <c r="X97">
        <v>-2</v>
      </c>
      <c r="Y97">
        <v>0.05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5.1214999999999997E-2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4.5332500000000005E-2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-1.9E-2</v>
      </c>
      <c r="V99" s="70">
        <f t="shared" si="1"/>
        <v>9.6547499999999981E-2</v>
      </c>
      <c r="W99">
        <f t="shared" si="1"/>
        <v>5.1214999999999997E-2</v>
      </c>
      <c r="X99">
        <f t="shared" si="1"/>
        <v>-1.9E-2</v>
      </c>
      <c r="Y99">
        <f t="shared" si="1"/>
        <v>4.5332500000000005E-2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11.2644</v>
      </c>
      <c r="E3">
        <f>GT_NG!P3</f>
        <v>14.244087591240875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496.48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1268.5566609907848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75.210000000000008</v>
      </c>
      <c r="U3" s="37">
        <f>SUMPRODUCT(LTA!J3:AN3,LTA!J$102:AN$102,LTA!J$103:AN$103)</f>
        <v>129.97999999999999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1146.6399999999999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29.335376506030002</v>
      </c>
      <c r="AD3">
        <f>SUM(B3:AB3,AI3:AV3)-AC3</f>
        <v>3462.9713504023034</v>
      </c>
      <c r="AE3">
        <f>'IDT-1'!B3</f>
        <v>18.981000000000002</v>
      </c>
      <c r="AF3" s="24"/>
      <c r="AG3">
        <f>SUM(AD3:AF3)</f>
        <v>3481.9523504023036</v>
      </c>
      <c r="AI3" s="34">
        <f>PXIL!H3</f>
        <v>0</v>
      </c>
      <c r="AJ3" s="34">
        <f>PXIL!N3</f>
        <v>0</v>
      </c>
      <c r="AK3" s="34">
        <f>RTM_IEX!H3</f>
        <v>3.58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14.244087591240875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454.96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1265.6086944098251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74.53</v>
      </c>
      <c r="U4" s="37">
        <f>SUMPRODUCT(LTA!J4:AN4,LTA!J$102:AN$102,LTA!J$103:AN$103)</f>
        <v>128.68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1146.6399999999999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28.951513586749936</v>
      </c>
      <c r="AD4">
        <f t="shared" ref="AD4:AD67" si="1">SUM(B4:AB4,AI4:AV4)-AC4</f>
        <v>3417.6572467406236</v>
      </c>
      <c r="AE4">
        <f>'IDT-1'!B4</f>
        <v>24.405000000000001</v>
      </c>
      <c r="AF4" s="24"/>
      <c r="AG4">
        <f t="shared" ref="AG4:AG67" si="2">SUM(AD4:AF4)</f>
        <v>3442.0622467406238</v>
      </c>
      <c r="AI4" s="34">
        <f>PXIL!H4</f>
        <v>0</v>
      </c>
      <c r="AJ4" s="34">
        <f>PXIL!N4</f>
        <v>0</v>
      </c>
      <c r="AK4" s="34">
        <f>RTM_IEX!H4</f>
        <v>4.33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14.244087591240875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414.96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1258.1120382809031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73.42</v>
      </c>
      <c r="U5" s="37">
        <f>SUMPRODUCT(LTA!J5:AN5,LTA!J$102:AN$102,LTA!J$103:AN$103)</f>
        <v>128.47999999999999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1146.6399999999999</v>
      </c>
      <c r="AB5" s="75">
        <f>-STOA!N5</f>
        <v>0</v>
      </c>
      <c r="AC5">
        <f t="shared" si="0"/>
        <v>28.505165675266998</v>
      </c>
      <c r="AD5">
        <f t="shared" si="1"/>
        <v>3364.966938523185</v>
      </c>
      <c r="AE5">
        <f>'IDT-1'!B5</f>
        <v>37.963000000000001</v>
      </c>
      <c r="AF5" s="24"/>
      <c r="AG5">
        <f t="shared" si="2"/>
        <v>3402.9299385231852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14.244087591240875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374.96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1251.4432160161186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71.540000000000006</v>
      </c>
      <c r="U6" s="37">
        <f>SUMPRODUCT(LTA!J6:AN6,LTA!J$102:AN$102,LTA!J$103:AN$103)</f>
        <v>128.07999999999998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1146.6399999999999</v>
      </c>
      <c r="AB6" s="75">
        <f>-STOA!N6</f>
        <v>0</v>
      </c>
      <c r="AC6">
        <f t="shared" si="0"/>
        <v>28.093995568242804</v>
      </c>
      <c r="AD6">
        <f t="shared" si="1"/>
        <v>3316.4292863654246</v>
      </c>
      <c r="AE6">
        <f>'IDT-1'!B6</f>
        <v>43.386000000000003</v>
      </c>
      <c r="AF6" s="24"/>
      <c r="AG6">
        <f t="shared" si="2"/>
        <v>3359.8152863654245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14.244087591240875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394.96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1250.8303304970082</v>
      </c>
      <c r="P7" s="36">
        <v>118.33548286128713</v>
      </c>
      <c r="Q7" s="36">
        <v>38.229999999999997</v>
      </c>
      <c r="R7" s="38">
        <v>0</v>
      </c>
      <c r="S7" s="38">
        <v>7.8</v>
      </c>
      <c r="T7" s="37">
        <f>SUMPRODUCT(LTA!J7:AN7,LTA!J$101:AN$101,LTA!J$103:AN$103)</f>
        <v>70.55</v>
      </c>
      <c r="U7" s="37">
        <f>SUMPRODUCT(LTA!J7:AN7,LTA!J$102:AN$102,LTA!J$103:AN$103)</f>
        <v>127.48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72.37</v>
      </c>
      <c r="Z7" s="34">
        <f>IEX!N7</f>
        <v>0</v>
      </c>
      <c r="AA7" s="75">
        <f>STOA!H7</f>
        <v>905.36000000000013</v>
      </c>
      <c r="AB7" s="75">
        <f>-STOA!N7</f>
        <v>0</v>
      </c>
      <c r="AC7">
        <f t="shared" si="0"/>
        <v>27.484635329882281</v>
      </c>
      <c r="AD7">
        <f t="shared" si="1"/>
        <v>3244.495761084675</v>
      </c>
      <c r="AE7">
        <f>'IDT-1'!B7</f>
        <v>54.232999999999997</v>
      </c>
      <c r="AF7" s="24"/>
      <c r="AG7">
        <f t="shared" si="2"/>
        <v>3298.7287610846752</v>
      </c>
      <c r="AI7" s="34">
        <f>PXIL!H7</f>
        <v>0</v>
      </c>
      <c r="AJ7" s="34">
        <f>PXIL!N7</f>
        <v>0</v>
      </c>
      <c r="AK7" s="34">
        <f>RTM_IEX!H7</f>
        <v>78.430000000000007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14.244087591240875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380.96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1248.6511828252881</v>
      </c>
      <c r="P8" s="36">
        <v>118.33548286128713</v>
      </c>
      <c r="Q8" s="36">
        <v>38.229999999999997</v>
      </c>
      <c r="R8" s="38">
        <v>0</v>
      </c>
      <c r="S8" s="38">
        <v>7.8</v>
      </c>
      <c r="T8" s="37">
        <f>SUMPRODUCT(LTA!J8:AN8,LTA!J$101:AN$101,LTA!J$103:AN$103)</f>
        <v>70.67</v>
      </c>
      <c r="U8" s="37">
        <f>SUMPRODUCT(LTA!J8:AN8,LTA!J$102:AN$102,LTA!J$103:AN$103)</f>
        <v>127.58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43.42</v>
      </c>
      <c r="Z8" s="34">
        <f>IEX!N8</f>
        <v>0</v>
      </c>
      <c r="AA8" s="75">
        <f>STOA!H8</f>
        <v>905.36000000000013</v>
      </c>
      <c r="AB8" s="75">
        <f>-STOA!N8</f>
        <v>0</v>
      </c>
      <c r="AC8">
        <f t="shared" si="0"/>
        <v>27.25641448943983</v>
      </c>
      <c r="AD8">
        <f t="shared" si="1"/>
        <v>3217.5548342533971</v>
      </c>
      <c r="AE8">
        <f>'IDT-1'!B8</f>
        <v>62.368000000000002</v>
      </c>
      <c r="AF8" s="24"/>
      <c r="AG8">
        <f t="shared" si="2"/>
        <v>3279.922834253397</v>
      </c>
      <c r="AI8" s="34">
        <f>PXIL!H8</f>
        <v>0</v>
      </c>
      <c r="AJ8" s="34">
        <f>PXIL!N8</f>
        <v>0</v>
      </c>
      <c r="AK8" s="34">
        <f>RTM_IEX!H8</f>
        <v>96.17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14.244087591240875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112.95558767235654</v>
      </c>
      <c r="J9">
        <f>Bawana_RLNG!P9</f>
        <v>0</v>
      </c>
      <c r="K9">
        <f>Bawana_Spot!P9</f>
        <v>368.96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1248.6511828252881</v>
      </c>
      <c r="P9" s="36">
        <v>118.33548286128713</v>
      </c>
      <c r="Q9" s="36">
        <v>38.229999999999997</v>
      </c>
      <c r="R9" s="38">
        <v>0</v>
      </c>
      <c r="S9" s="38">
        <v>7.8</v>
      </c>
      <c r="T9" s="37">
        <f>SUMPRODUCT(LTA!J9:AN9,LTA!J$101:AN$101,LTA!J$103:AN$103)</f>
        <v>72.11</v>
      </c>
      <c r="U9" s="37">
        <f>SUMPRODUCT(LTA!J9:AN9,LTA!J$102:AN$102,LTA!J$103:AN$103)</f>
        <v>127.28000000000002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149.56</v>
      </c>
      <c r="Z9" s="34">
        <f>IEX!N9</f>
        <v>0</v>
      </c>
      <c r="AA9" s="75">
        <f>STOA!H9</f>
        <v>760.62</v>
      </c>
      <c r="AB9" s="75">
        <f>-STOA!N9</f>
        <v>0</v>
      </c>
      <c r="AC9">
        <f t="shared" si="0"/>
        <v>26.86371022398145</v>
      </c>
      <c r="AD9">
        <f t="shared" si="1"/>
        <v>3171.1970307261913</v>
      </c>
      <c r="AE9">
        <f>'IDT-1'!B9</f>
        <v>73.213999999999999</v>
      </c>
      <c r="AF9" s="24"/>
      <c r="AG9">
        <f t="shared" si="2"/>
        <v>3244.4110307261913</v>
      </c>
      <c r="AI9" s="34">
        <f>PXIL!H9</f>
        <v>0</v>
      </c>
      <c r="AJ9" s="34">
        <f>PXIL!N9</f>
        <v>0</v>
      </c>
      <c r="AK9" s="34">
        <f>RTM_IEX!H9</f>
        <v>85.88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14.244087591240875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112.95558767235654</v>
      </c>
      <c r="J10">
        <f>Bawana_RLNG!P10</f>
        <v>0</v>
      </c>
      <c r="K10">
        <f>Bawana_Spot!P10</f>
        <v>362.96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1246.0634446591403</v>
      </c>
      <c r="P10" s="36">
        <v>118.33548286128713</v>
      </c>
      <c r="Q10" s="36">
        <v>38.229999999999997</v>
      </c>
      <c r="R10" s="38">
        <v>0</v>
      </c>
      <c r="S10" s="38">
        <v>7.8</v>
      </c>
      <c r="T10" s="37">
        <f>SUMPRODUCT(LTA!J10:AN10,LTA!J$101:AN$101,LTA!J$103:AN$103)</f>
        <v>72.760000000000005</v>
      </c>
      <c r="U10" s="37">
        <f>SUMPRODUCT(LTA!J10:AN10,LTA!J$102:AN$102,LTA!J$103:AN$103)</f>
        <v>127.08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108.07</v>
      </c>
      <c r="Z10" s="34">
        <f>IEX!N10</f>
        <v>0</v>
      </c>
      <c r="AA10" s="75">
        <f>STOA!H10</f>
        <v>760.62</v>
      </c>
      <c r="AB10" s="75">
        <f>-STOA!N10</f>
        <v>0</v>
      </c>
      <c r="AC10">
        <f t="shared" si="0"/>
        <v>26.406265223385809</v>
      </c>
      <c r="AD10">
        <f t="shared" si="1"/>
        <v>3117.1967375606396</v>
      </c>
      <c r="AE10">
        <f>'IDT-1'!B10</f>
        <v>83.637</v>
      </c>
      <c r="AF10" s="24"/>
      <c r="AG10">
        <f t="shared" si="2"/>
        <v>3200.8337375606397</v>
      </c>
      <c r="AI10" s="34">
        <f>PXIL!H10</f>
        <v>0</v>
      </c>
      <c r="AJ10" s="34">
        <f>PXIL!N10</f>
        <v>0</v>
      </c>
      <c r="AK10" s="34">
        <f>RTM_IEX!H10</f>
        <v>81.05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14.244087591240875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112.95558767235654</v>
      </c>
      <c r="J11">
        <f>Bawana_RLNG!P11</f>
        <v>0</v>
      </c>
      <c r="K11">
        <f>Bawana_Spot!P11</f>
        <v>113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1249.6046672042673</v>
      </c>
      <c r="P11" s="36">
        <v>118.33548286128713</v>
      </c>
      <c r="Q11" s="36">
        <v>38.229999999999997</v>
      </c>
      <c r="R11" s="38">
        <v>0</v>
      </c>
      <c r="S11" s="38">
        <v>7.94</v>
      </c>
      <c r="T11" s="37">
        <f>SUMPRODUCT(LTA!J11:AN11,LTA!J$101:AN$101,LTA!J$103:AN$103)</f>
        <v>73.069999999999993</v>
      </c>
      <c r="U11" s="37">
        <f>SUMPRODUCT(LTA!J11:AN11,LTA!J$102:AN$102,LTA!J$103:AN$103)</f>
        <v>127.08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333.86</v>
      </c>
      <c r="Z11" s="34">
        <f>IEX!N11</f>
        <v>0</v>
      </c>
      <c r="AA11" s="75">
        <f>STOA!H11</f>
        <v>712.33</v>
      </c>
      <c r="AB11" s="75">
        <f>-STOA!N11</f>
        <v>0</v>
      </c>
      <c r="AC11">
        <f t="shared" si="0"/>
        <v>25.247579492764874</v>
      </c>
      <c r="AD11">
        <f t="shared" si="1"/>
        <v>2980.4166458363866</v>
      </c>
      <c r="AE11">
        <f>'IDT-1'!B11</f>
        <v>121.22199999999999</v>
      </c>
      <c r="AF11" s="24"/>
      <c r="AG11">
        <f t="shared" si="2"/>
        <v>3101.6386458363868</v>
      </c>
      <c r="AI11" s="34">
        <f>PXIL!H11</f>
        <v>0</v>
      </c>
      <c r="AJ11" s="34">
        <f>PXIL!N11</f>
        <v>0</v>
      </c>
      <c r="AK11" s="34">
        <f>RTM_IEX!H11</f>
        <v>11.58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14.244087591240875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125.55509550408188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1239.234476383763</v>
      </c>
      <c r="P12" s="36">
        <v>118.33548286128713</v>
      </c>
      <c r="Q12" s="36">
        <v>38.229999999999997</v>
      </c>
      <c r="R12" s="38">
        <v>0</v>
      </c>
      <c r="S12" s="38">
        <v>7.94</v>
      </c>
      <c r="T12" s="37">
        <f>SUMPRODUCT(LTA!J12:AN12,LTA!J$101:AN$101,LTA!J$103:AN$103)</f>
        <v>73.2</v>
      </c>
      <c r="U12" s="37">
        <f>SUMPRODUCT(LTA!J12:AN12,LTA!J$102:AN$102,LTA!J$103:AN$103)</f>
        <v>127.68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264.38</v>
      </c>
      <c r="Z12" s="34">
        <f>IEX!N12</f>
        <v>0</v>
      </c>
      <c r="AA12" s="75">
        <f>STOA!H12</f>
        <v>712.33</v>
      </c>
      <c r="AB12" s="75">
        <f>-STOA!N12</f>
        <v>0</v>
      </c>
      <c r="AC12">
        <f t="shared" si="0"/>
        <v>24.636389755659131</v>
      </c>
      <c r="AD12">
        <f t="shared" si="1"/>
        <v>2908.267152584714</v>
      </c>
      <c r="AE12">
        <f>'IDT-1'!B12</f>
        <v>162.25800000000001</v>
      </c>
      <c r="AF12" s="24"/>
      <c r="AG12">
        <f t="shared" si="2"/>
        <v>3070.5251525847139</v>
      </c>
      <c r="AI12" s="34">
        <f>PXIL!H12</f>
        <v>0</v>
      </c>
      <c r="AJ12" s="34">
        <f>PXIL!N12</f>
        <v>0</v>
      </c>
      <c r="AK12" s="34">
        <f>RTM_IEX!H12</f>
        <v>18.34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14.244087591240875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134.60499516656751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1154.6664735955164</v>
      </c>
      <c r="P13" s="36">
        <v>118.33548286128713</v>
      </c>
      <c r="Q13" s="36">
        <v>38.229999999999997</v>
      </c>
      <c r="R13" s="38">
        <v>0</v>
      </c>
      <c r="S13" s="38">
        <v>7.94</v>
      </c>
      <c r="T13" s="37">
        <f>SUMPRODUCT(LTA!J13:AN13,LTA!J$101:AN$101,LTA!J$103:AN$103)</f>
        <v>55.2</v>
      </c>
      <c r="U13" s="37">
        <f>SUMPRODUCT(LTA!J13:AN13,LTA!J$102:AN$102,LTA!J$103:AN$103)</f>
        <v>122.48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203.59</v>
      </c>
      <c r="Z13" s="34">
        <f>IEX!N13</f>
        <v>0</v>
      </c>
      <c r="AA13" s="75">
        <f>STOA!H13</f>
        <v>712.33</v>
      </c>
      <c r="AB13" s="75">
        <f>-STOA!N13</f>
        <v>0</v>
      </c>
      <c r="AC13">
        <f t="shared" si="0"/>
        <v>23.89535768940274</v>
      </c>
      <c r="AD13">
        <f t="shared" si="1"/>
        <v>2820.7900815252092</v>
      </c>
      <c r="AE13">
        <f>'IDT-1'!B13</f>
        <v>212.30799999999999</v>
      </c>
      <c r="AF13" s="24"/>
      <c r="AG13">
        <f t="shared" si="2"/>
        <v>3033.0980815252092</v>
      </c>
      <c r="AI13" s="34">
        <f>PXIL!H13</f>
        <v>0</v>
      </c>
      <c r="AJ13" s="34">
        <f>PXIL!N13</f>
        <v>0</v>
      </c>
      <c r="AK13" s="34">
        <f>RTM_IEX!H13</f>
        <v>92.63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14.239929947460597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134.60499516656751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1133.5460194241027</v>
      </c>
      <c r="P14" s="36">
        <v>118.33548286128713</v>
      </c>
      <c r="Q14" s="36">
        <v>38.229999999999997</v>
      </c>
      <c r="R14" s="38">
        <v>0</v>
      </c>
      <c r="S14" s="38">
        <v>7.94</v>
      </c>
      <c r="T14" s="37">
        <f>SUMPRODUCT(LTA!J14:AN14,LTA!J$101:AN$101,LTA!J$103:AN$103)</f>
        <v>54.540000000000006</v>
      </c>
      <c r="U14" s="37">
        <f>SUMPRODUCT(LTA!J14:AN14,LTA!J$102:AN$102,LTA!J$103:AN$103)</f>
        <v>122.68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106.14</v>
      </c>
      <c r="Z14" s="34">
        <f>IEX!N14</f>
        <v>0</v>
      </c>
      <c r="AA14" s="75">
        <f>STOA!H14</f>
        <v>712.33</v>
      </c>
      <c r="AB14" s="75">
        <f>-STOA!N14</f>
        <v>0</v>
      </c>
      <c r="AC14">
        <f t="shared" si="0"/>
        <v>23.033310950155109</v>
      </c>
      <c r="AD14">
        <f t="shared" si="1"/>
        <v>2719.0275164492627</v>
      </c>
      <c r="AE14">
        <f>'IDT-1'!B14</f>
        <v>266.42099999999999</v>
      </c>
      <c r="AF14" s="24"/>
      <c r="AG14">
        <f t="shared" si="2"/>
        <v>2985.4485164492626</v>
      </c>
      <c r="AI14" s="34">
        <f>PXIL!H14</f>
        <v>0</v>
      </c>
      <c r="AJ14" s="34">
        <f>PXIL!N14</f>
        <v>0</v>
      </c>
      <c r="AK14" s="34">
        <f>RTM_IEX!H14</f>
        <v>109.04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14.239929947460597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1145.7694909605041</v>
      </c>
      <c r="P15" s="36">
        <v>118.33548286128713</v>
      </c>
      <c r="Q15" s="36">
        <v>38.229999999999997</v>
      </c>
      <c r="R15" s="38">
        <v>0</v>
      </c>
      <c r="S15" s="38">
        <v>7.94</v>
      </c>
      <c r="T15" s="37">
        <f>SUMPRODUCT(LTA!J15:AN15,LTA!J$101:AN$101,LTA!J$103:AN$103)</f>
        <v>49.33</v>
      </c>
      <c r="U15" s="37">
        <f>SUMPRODUCT(LTA!J15:AN15,LTA!J$102:AN$102,LTA!J$103:AN$103)</f>
        <v>122.79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54.03</v>
      </c>
      <c r="Z15" s="34">
        <f>IEX!N15</f>
        <v>0</v>
      </c>
      <c r="AA15" s="75">
        <f>STOA!H15</f>
        <v>673.68000000000006</v>
      </c>
      <c r="AB15" s="75">
        <f>-STOA!N15</f>
        <v>0</v>
      </c>
      <c r="AC15">
        <f t="shared" si="0"/>
        <v>22.79272215166171</v>
      </c>
      <c r="AD15">
        <f t="shared" si="1"/>
        <v>2690.6265816175901</v>
      </c>
      <c r="AE15">
        <f>'IDT-1'!B15</f>
        <v>316.20999999999998</v>
      </c>
      <c r="AF15" s="24"/>
      <c r="AG15">
        <f t="shared" si="2"/>
        <v>3006.8365816175901</v>
      </c>
      <c r="AI15" s="34">
        <f>PXIL!H15</f>
        <v>0</v>
      </c>
      <c r="AJ15" s="34">
        <f>PXIL!N15</f>
        <v>0</v>
      </c>
      <c r="AK15" s="34">
        <f>RTM_IEX!H15</f>
        <v>164.03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14.239929947460597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1134.9865727192378</v>
      </c>
      <c r="P16" s="36">
        <v>118.33548286128713</v>
      </c>
      <c r="Q16" s="36">
        <v>38.229999999999997</v>
      </c>
      <c r="R16" s="38">
        <v>0</v>
      </c>
      <c r="S16" s="38">
        <v>7.94</v>
      </c>
      <c r="T16" s="37">
        <f>SUMPRODUCT(LTA!J16:AN16,LTA!J$101:AN$101,LTA!J$103:AN$103)</f>
        <v>49.33</v>
      </c>
      <c r="U16" s="37">
        <f>SUMPRODUCT(LTA!J16:AN16,LTA!J$102:AN$102,LTA!J$103:AN$103)</f>
        <v>123.19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102.28</v>
      </c>
      <c r="Z16" s="34">
        <f>IEX!N16</f>
        <v>0</v>
      </c>
      <c r="AA16" s="75">
        <f>STOA!H16</f>
        <v>673.68000000000006</v>
      </c>
      <c r="AB16" s="75">
        <f>-STOA!N16</f>
        <v>0</v>
      </c>
      <c r="AC16">
        <f t="shared" si="0"/>
        <v>23.143313638435082</v>
      </c>
      <c r="AD16">
        <f t="shared" si="1"/>
        <v>2732.0130718895507</v>
      </c>
      <c r="AE16">
        <f>'IDT-1'!B16</f>
        <v>232</v>
      </c>
      <c r="AF16" s="24"/>
      <c r="AG16">
        <f t="shared" si="2"/>
        <v>2964.0130718895507</v>
      </c>
      <c r="AI16" s="34">
        <f>PXIL!H16</f>
        <v>0</v>
      </c>
      <c r="AJ16" s="34">
        <f>PXIL!N16</f>
        <v>0</v>
      </c>
      <c r="AK16" s="34">
        <f>RTM_IEX!H16</f>
        <v>167.9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14.239929947460597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1151.390062858638</v>
      </c>
      <c r="P17" s="36">
        <v>118.33548286128713</v>
      </c>
      <c r="Q17" s="36">
        <v>38.229999999999997</v>
      </c>
      <c r="R17" s="38">
        <v>0</v>
      </c>
      <c r="S17" s="38">
        <v>7.94</v>
      </c>
      <c r="T17" s="37">
        <f>SUMPRODUCT(LTA!J17:AN17,LTA!J$101:AN$101,LTA!J$103:AN$103)</f>
        <v>52.010000000000005</v>
      </c>
      <c r="U17" s="37">
        <f>SUMPRODUCT(LTA!J17:AN17,LTA!J$102:AN$102,LTA!J$103:AN$103)</f>
        <v>110.68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103.24</v>
      </c>
      <c r="Z17" s="34">
        <f>IEX!N17</f>
        <v>0</v>
      </c>
      <c r="AA17" s="75">
        <f>STOA!H17</f>
        <v>673.68000000000006</v>
      </c>
      <c r="AB17" s="75">
        <f>-STOA!N17</f>
        <v>0</v>
      </c>
      <c r="AC17">
        <f t="shared" si="0"/>
        <v>23.19836295560604</v>
      </c>
      <c r="AD17">
        <f t="shared" si="1"/>
        <v>2738.5115127117797</v>
      </c>
      <c r="AE17">
        <f>'IDT-1'!B17</f>
        <v>181</v>
      </c>
      <c r="AF17" s="24"/>
      <c r="AG17">
        <f t="shared" si="2"/>
        <v>2919.5115127117797</v>
      </c>
      <c r="AI17" s="34">
        <f>PXIL!H17</f>
        <v>0</v>
      </c>
      <c r="AJ17" s="34">
        <f>PXIL!N17</f>
        <v>0</v>
      </c>
      <c r="AK17" s="34">
        <f>RTM_IEX!H17</f>
        <v>166.92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14.239929947460597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1139.5222415117444</v>
      </c>
      <c r="P18" s="36">
        <v>118.33548286128713</v>
      </c>
      <c r="Q18" s="36">
        <v>38.229999999999997</v>
      </c>
      <c r="R18" s="38">
        <v>0</v>
      </c>
      <c r="S18" s="38">
        <v>7.94</v>
      </c>
      <c r="T18" s="37">
        <f>SUMPRODUCT(LTA!J18:AN18,LTA!J$101:AN$101,LTA!J$103:AN$103)</f>
        <v>52.989999999999995</v>
      </c>
      <c r="U18" s="37">
        <f>SUMPRODUCT(LTA!J18:AN18,LTA!J$102:AN$102,LTA!J$103:AN$103)</f>
        <v>107.28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2.89</v>
      </c>
      <c r="Z18" s="34">
        <f>IEX!N18</f>
        <v>0</v>
      </c>
      <c r="AA18" s="75">
        <f>STOA!H18</f>
        <v>673.68000000000006</v>
      </c>
      <c r="AB18" s="75">
        <f>-STOA!N18</f>
        <v>0</v>
      </c>
      <c r="AC18">
        <f t="shared" si="0"/>
        <v>22.275977256292133</v>
      </c>
      <c r="AD18">
        <f t="shared" si="1"/>
        <v>2629.6260770642002</v>
      </c>
      <c r="AE18">
        <f>'IDT-1'!B18</f>
        <v>256</v>
      </c>
      <c r="AF18" s="24"/>
      <c r="AG18">
        <f t="shared" si="2"/>
        <v>2885.6260770642002</v>
      </c>
      <c r="AI18" s="34">
        <f>PXIL!H18</f>
        <v>0</v>
      </c>
      <c r="AJ18" s="34">
        <f>PXIL!N18</f>
        <v>0</v>
      </c>
      <c r="AK18" s="34">
        <f>RTM_IEX!H18</f>
        <v>171.75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14.239929947460597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1167.728093153655</v>
      </c>
      <c r="P19" s="36">
        <v>118.33548286128713</v>
      </c>
      <c r="Q19" s="36">
        <v>38.229999999999997</v>
      </c>
      <c r="R19" s="38">
        <v>0</v>
      </c>
      <c r="S19" s="38">
        <v>7.94</v>
      </c>
      <c r="T19" s="37">
        <f>SUMPRODUCT(LTA!J19:AN19,LTA!J$101:AN$101,LTA!J$103:AN$103)</f>
        <v>48</v>
      </c>
      <c r="U19" s="37">
        <f>SUMPRODUCT(LTA!J19:AN19,LTA!J$102:AN$102,LTA!J$103:AN$103)</f>
        <v>103.27000000000001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673.68000000000006</v>
      </c>
      <c r="AB19" s="75">
        <f>-STOA!N19</f>
        <v>0</v>
      </c>
      <c r="AC19">
        <f t="shared" si="0"/>
        <v>22.275270410084179</v>
      </c>
      <c r="AD19">
        <f t="shared" si="1"/>
        <v>2629.5426355523186</v>
      </c>
      <c r="AE19">
        <f>'IDT-1'!B19</f>
        <v>222</v>
      </c>
      <c r="AF19" s="24"/>
      <c r="AG19">
        <f t="shared" si="2"/>
        <v>2851.5426355523186</v>
      </c>
      <c r="AI19" s="34">
        <f>PXIL!H19</f>
        <v>0</v>
      </c>
      <c r="AJ19" s="34">
        <f>PXIL!N19</f>
        <v>0</v>
      </c>
      <c r="AK19" s="34">
        <f>RTM_IEX!H19</f>
        <v>155.35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14.239929947460597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1172.0140754046352</v>
      </c>
      <c r="P20" s="36">
        <v>118.33548286128713</v>
      </c>
      <c r="Q20" s="36">
        <v>38.229999999999997</v>
      </c>
      <c r="R20" s="38">
        <v>0</v>
      </c>
      <c r="S20" s="38">
        <v>7.94</v>
      </c>
      <c r="T20" s="37">
        <f>SUMPRODUCT(LTA!J20:AN20,LTA!J$101:AN$101,LTA!J$103:AN$103)</f>
        <v>49.34</v>
      </c>
      <c r="U20" s="37">
        <f>SUMPRODUCT(LTA!J20:AN20,LTA!J$102:AN$102,LTA!J$103:AN$103)</f>
        <v>99.37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673.68000000000006</v>
      </c>
      <c r="AB20" s="75">
        <f>-STOA!N20</f>
        <v>0</v>
      </c>
      <c r="AC20">
        <f t="shared" si="0"/>
        <v>22.265492660992415</v>
      </c>
      <c r="AD20">
        <f t="shared" si="1"/>
        <v>2628.3883955523902</v>
      </c>
      <c r="AE20">
        <f>'IDT-1'!B20</f>
        <v>191</v>
      </c>
      <c r="AF20" s="24"/>
      <c r="AG20">
        <f t="shared" si="2"/>
        <v>2819.3883955523902</v>
      </c>
      <c r="AI20" s="34">
        <f>PXIL!H20</f>
        <v>0</v>
      </c>
      <c r="AJ20" s="34">
        <f>PXIL!N20</f>
        <v>0</v>
      </c>
      <c r="AK20" s="34">
        <f>RTM_IEX!H20</f>
        <v>152.46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14.239929947460597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1225.4332811947188</v>
      </c>
      <c r="P21" s="36">
        <v>118.33548286128713</v>
      </c>
      <c r="Q21" s="36">
        <v>38.229999999999997</v>
      </c>
      <c r="R21" s="38">
        <v>0</v>
      </c>
      <c r="S21" s="38">
        <v>7.94</v>
      </c>
      <c r="T21" s="37">
        <f>SUMPRODUCT(LTA!J21:AN21,LTA!J$101:AN$101,LTA!J$103:AN$103)</f>
        <v>50.010000000000005</v>
      </c>
      <c r="U21" s="37">
        <f>SUMPRODUCT(LTA!J21:AN21,LTA!J$102:AN$102,LTA!J$103:AN$103)</f>
        <v>96.36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673.68000000000006</v>
      </c>
      <c r="AB21" s="75">
        <f>-STOA!N21</f>
        <v>0</v>
      </c>
      <c r="AC21">
        <f t="shared" si="0"/>
        <v>22.054225989629121</v>
      </c>
      <c r="AD21">
        <f t="shared" si="1"/>
        <v>2603.4488680138375</v>
      </c>
      <c r="AE21">
        <f>'IDT-1'!B21</f>
        <v>163</v>
      </c>
      <c r="AF21" s="24"/>
      <c r="AG21">
        <f t="shared" si="2"/>
        <v>2766.4488680138375</v>
      </c>
      <c r="AI21" s="34">
        <f>PXIL!H21</f>
        <v>0</v>
      </c>
      <c r="AJ21" s="34">
        <f>PXIL!N21</f>
        <v>0</v>
      </c>
      <c r="AK21" s="34">
        <f>RTM_IEX!H21</f>
        <v>76.23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14.239929947460597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1231.1992270458468</v>
      </c>
      <c r="P22" s="36">
        <v>118.33548286128713</v>
      </c>
      <c r="Q22" s="36">
        <v>38.229999999999997</v>
      </c>
      <c r="R22" s="38">
        <v>0</v>
      </c>
      <c r="S22" s="38">
        <v>7.94</v>
      </c>
      <c r="T22" s="37">
        <f>SUMPRODUCT(LTA!J22:AN22,LTA!J$101:AN$101,LTA!J$103:AN$103)</f>
        <v>50.67</v>
      </c>
      <c r="U22" s="37">
        <f>SUMPRODUCT(LTA!J22:AN22,LTA!J$102:AN$102,LTA!J$103:AN$103)</f>
        <v>95.960000000000008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673.68000000000006</v>
      </c>
      <c r="AB22" s="75">
        <f>-STOA!N22</f>
        <v>0</v>
      </c>
      <c r="AC22">
        <f t="shared" si="0"/>
        <v>22.039995934778595</v>
      </c>
      <c r="AD22">
        <f t="shared" si="1"/>
        <v>2601.7690439198163</v>
      </c>
      <c r="AE22">
        <f>'IDT-1'!B22</f>
        <v>128</v>
      </c>
      <c r="AF22" s="24"/>
      <c r="AG22">
        <f t="shared" si="2"/>
        <v>2729.7690439198163</v>
      </c>
      <c r="AI22" s="34">
        <f>PXIL!H22</f>
        <v>0</v>
      </c>
      <c r="AJ22" s="34">
        <f>PXIL!N22</f>
        <v>0</v>
      </c>
      <c r="AK22" s="34">
        <f>RTM_IEX!H22</f>
        <v>68.510000000000005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14.239929947460597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1230.1729386677748</v>
      </c>
      <c r="P23" s="36">
        <v>118.33548286128713</v>
      </c>
      <c r="Q23" s="36">
        <v>38.229999999999997</v>
      </c>
      <c r="R23" s="38">
        <v>0</v>
      </c>
      <c r="S23" s="38">
        <v>7.94</v>
      </c>
      <c r="T23" s="37">
        <f>SUMPRODUCT(LTA!J23:AN23,LTA!J$101:AN$101,LTA!J$103:AN$103)</f>
        <v>62.989999999999995</v>
      </c>
      <c r="U23" s="37">
        <f>SUMPRODUCT(LTA!J23:AN23,LTA!J$102:AN$102,LTA!J$103:AN$103)</f>
        <v>104.77000000000001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22.087655112402793</v>
      </c>
      <c r="AD23">
        <f t="shared" si="1"/>
        <v>2607.39509636412</v>
      </c>
      <c r="AE23">
        <f>'IDT-1'!B23</f>
        <v>88</v>
      </c>
      <c r="AF23" s="24"/>
      <c r="AG23">
        <f t="shared" si="2"/>
        <v>2695.39509636412</v>
      </c>
      <c r="AI23" s="34">
        <f>PXIL!H23</f>
        <v>0</v>
      </c>
      <c r="AJ23" s="34">
        <f>PXIL!N23</f>
        <v>0</v>
      </c>
      <c r="AK23" s="34">
        <f>RTM_IEX!H23</f>
        <v>54.03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14.244087591240875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1230.1795235100351</v>
      </c>
      <c r="P24" s="36">
        <v>118.33548286128713</v>
      </c>
      <c r="Q24" s="36">
        <v>38.229999999999997</v>
      </c>
      <c r="R24" s="38">
        <v>0</v>
      </c>
      <c r="S24" s="38">
        <v>7.94</v>
      </c>
      <c r="T24" s="37">
        <f>SUMPRODUCT(LTA!J24:AN24,LTA!J$101:AN$101,LTA!J$103:AN$103)</f>
        <v>64.33</v>
      </c>
      <c r="U24" s="37">
        <f>SUMPRODUCT(LTA!J24:AN24,LTA!J$102:AN$102,LTA!J$103:AN$103)</f>
        <v>105.27000000000001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22.07892534928553</v>
      </c>
      <c r="AD24">
        <f t="shared" si="1"/>
        <v>2606.3645686132777</v>
      </c>
      <c r="AE24">
        <f>'IDT-1'!B24</f>
        <v>30</v>
      </c>
      <c r="AF24" s="24"/>
      <c r="AG24">
        <f t="shared" si="2"/>
        <v>2636.3645686132777</v>
      </c>
      <c r="AI24" s="34">
        <f>PXIL!H24</f>
        <v>0</v>
      </c>
      <c r="AJ24" s="34">
        <f>PXIL!N24</f>
        <v>0</v>
      </c>
      <c r="AK24" s="34">
        <f>RTM_IEX!H24</f>
        <v>51.14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14.244087591240875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1197.1116509441404</v>
      </c>
      <c r="P25" s="36">
        <v>118.33548286128713</v>
      </c>
      <c r="Q25" s="36">
        <v>38.229999999999997</v>
      </c>
      <c r="R25" s="38">
        <v>0</v>
      </c>
      <c r="S25" s="38">
        <v>7.94</v>
      </c>
      <c r="T25" s="37">
        <f>SUMPRODUCT(LTA!J25:AN25,LTA!J$101:AN$101,LTA!J$103:AN$103)</f>
        <v>58.33</v>
      </c>
      <c r="U25" s="37">
        <f>SUMPRODUCT(LTA!J25:AN25,LTA!J$102:AN$102,LTA!J$103:AN$103)</f>
        <v>104.27000000000001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21.474899219732016</v>
      </c>
      <c r="AD25">
        <f t="shared" si="1"/>
        <v>2535.0607221769369</v>
      </c>
      <c r="AE25">
        <f>'IDT-1'!B25</f>
        <v>0</v>
      </c>
      <c r="AF25" s="24"/>
      <c r="AG25">
        <f t="shared" si="2"/>
        <v>2535.0607221769369</v>
      </c>
      <c r="AI25" s="34">
        <f>PXIL!H25</f>
        <v>0</v>
      </c>
      <c r="AJ25" s="34">
        <f>PXIL!N25</f>
        <v>0</v>
      </c>
      <c r="AK25" s="34">
        <f>RTM_IEX!H25</f>
        <v>19.3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14.244087591240875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1139.2454748074488</v>
      </c>
      <c r="P26" s="36">
        <v>118.33548286128713</v>
      </c>
      <c r="Q26" s="36">
        <v>38.229999999999997</v>
      </c>
      <c r="R26" s="38">
        <v>0</v>
      </c>
      <c r="S26" s="38">
        <v>7.94</v>
      </c>
      <c r="T26" s="37">
        <f>SUMPRODUCT(LTA!J26:AN26,LTA!J$101:AN$101,LTA!J$103:AN$103)</f>
        <v>59.819999999999993</v>
      </c>
      <c r="U26" s="37">
        <f>SUMPRODUCT(LTA!J26:AN26,LTA!J$102:AN$102,LTA!J$103:AN$103)</f>
        <v>106.37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20.929771340183802</v>
      </c>
      <c r="AD26">
        <f t="shared" si="1"/>
        <v>2470.7096739197927</v>
      </c>
      <c r="AE26">
        <f>'IDT-1'!B26</f>
        <v>0</v>
      </c>
      <c r="AF26" s="24"/>
      <c r="AG26">
        <f t="shared" si="2"/>
        <v>2470.7096739197927</v>
      </c>
      <c r="AI26" s="34">
        <f>PXIL!H26</f>
        <v>0</v>
      </c>
      <c r="AJ26" s="34">
        <f>PXIL!N26</f>
        <v>0</v>
      </c>
      <c r="AK26" s="34">
        <f>RTM_IEX!H26</f>
        <v>8.68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14.244087591240875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1183.0833851541729</v>
      </c>
      <c r="P27" s="36">
        <v>118.33548286128713</v>
      </c>
      <c r="Q27" s="36">
        <v>38.229999999999997</v>
      </c>
      <c r="R27" s="38">
        <v>5.1948011100832563</v>
      </c>
      <c r="S27" s="38">
        <v>7.66</v>
      </c>
      <c r="T27" s="37">
        <f>SUMPRODUCT(LTA!J27:AN27,LTA!J$101:AN$101,LTA!J$103:AN$103)</f>
        <v>66.8</v>
      </c>
      <c r="U27" s="37">
        <f>SUMPRODUCT(LTA!J27:AN27,LTA!J$102:AN$102,LTA!J$103:AN$103)</f>
        <v>106.76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20.665698116420984</v>
      </c>
      <c r="AD27">
        <f t="shared" si="1"/>
        <v>2439.5364586003629</v>
      </c>
      <c r="AE27">
        <f>'IDT-1'!B27</f>
        <v>0</v>
      </c>
      <c r="AF27" s="24"/>
      <c r="AG27">
        <f t="shared" si="2"/>
        <v>2439.5364586003629</v>
      </c>
      <c r="AI27" s="34">
        <f>PXIL!H27</f>
        <v>0</v>
      </c>
      <c r="AJ27" s="34">
        <f>PXIL!N27</f>
        <v>0</v>
      </c>
      <c r="AK27" s="34">
        <f>RTM_IEX!H27</f>
        <v>11.58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14.244087591240875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1123.0551738281647</v>
      </c>
      <c r="P28" s="36">
        <v>118.33548286128713</v>
      </c>
      <c r="Q28" s="36">
        <v>38.229999999999997</v>
      </c>
      <c r="R28" s="38">
        <v>12.779999999999998</v>
      </c>
      <c r="S28" s="38">
        <v>7.66</v>
      </c>
      <c r="T28" s="37">
        <f>SUMPRODUCT(LTA!J28:AN28,LTA!J$101:AN$101,LTA!J$103:AN$103)</f>
        <v>78.11</v>
      </c>
      <c r="U28" s="37">
        <f>SUMPRODUCT(LTA!J28:AN28,LTA!J$102:AN$102,LTA!J$103:AN$103)</f>
        <v>107.15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20.226184811957818</v>
      </c>
      <c r="AD28">
        <f t="shared" si="1"/>
        <v>2387.6529594687349</v>
      </c>
      <c r="AE28">
        <f>'IDT-1'!B28</f>
        <v>0</v>
      </c>
      <c r="AF28" s="24"/>
      <c r="AG28">
        <f t="shared" si="2"/>
        <v>2387.6529594687349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14.244087591240875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1074.0587499925566</v>
      </c>
      <c r="P29" s="36">
        <v>118.33548286128713</v>
      </c>
      <c r="Q29" s="36">
        <v>38.229999999999997</v>
      </c>
      <c r="R29" s="38">
        <v>20.180000000000003</v>
      </c>
      <c r="S29" s="38">
        <v>7.66</v>
      </c>
      <c r="T29" s="37">
        <f>SUMPRODUCT(LTA!J29:AN29,LTA!J$101:AN$101,LTA!J$103:AN$103)</f>
        <v>90.97</v>
      </c>
      <c r="U29" s="37">
        <f>SUMPRODUCT(LTA!J29:AN29,LTA!J$102:AN$102,LTA!J$103:AN$103)</f>
        <v>107.65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19.98899885173871</v>
      </c>
      <c r="AD29">
        <f t="shared" si="1"/>
        <v>2359.6537215933458</v>
      </c>
      <c r="AE29">
        <f>'IDT-1'!B29</f>
        <v>0</v>
      </c>
      <c r="AF29" s="24"/>
      <c r="AG29">
        <f t="shared" si="2"/>
        <v>2359.6537215933458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14.244087591240875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1028.708861740844</v>
      </c>
      <c r="P30" s="36">
        <v>118.33548286128713</v>
      </c>
      <c r="Q30" s="36">
        <v>38.229999999999997</v>
      </c>
      <c r="R30" s="38">
        <v>27.82</v>
      </c>
      <c r="S30" s="38">
        <v>7.66</v>
      </c>
      <c r="T30" s="37">
        <f>SUMPRODUCT(LTA!J30:AN30,LTA!J$101:AN$101,LTA!J$103:AN$103)</f>
        <v>109.18</v>
      </c>
      <c r="U30" s="37">
        <f>SUMPRODUCT(LTA!J30:AN30,LTA!J$102:AN$102,LTA!J$103:AN$103)</f>
        <v>108.95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19.836119790424323</v>
      </c>
      <c r="AD30">
        <f t="shared" si="1"/>
        <v>2341.6067124029478</v>
      </c>
      <c r="AE30">
        <f>'IDT-1'!B30</f>
        <v>0</v>
      </c>
      <c r="AF30" s="24"/>
      <c r="AG30">
        <f t="shared" si="2"/>
        <v>2341.6067124029478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14.244087591240875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1020.9505096004762</v>
      </c>
      <c r="P31" s="36">
        <v>118.33548286128713</v>
      </c>
      <c r="Q31" s="36">
        <v>38.229999999999997</v>
      </c>
      <c r="R31" s="38">
        <v>36.545015002727773</v>
      </c>
      <c r="S31" s="38">
        <v>7.66</v>
      </c>
      <c r="T31" s="37">
        <f>SUMPRODUCT(LTA!J31:AN31,LTA!J$101:AN$101,LTA!J$103:AN$103)</f>
        <v>131.95999999999998</v>
      </c>
      <c r="U31" s="37">
        <f>SUMPRODUCT(LTA!J31:AN31,LTA!J$102:AN$102,LTA!J$103:AN$103)</f>
        <v>111.35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20.260319543865485</v>
      </c>
      <c r="AD31">
        <f t="shared" si="1"/>
        <v>2343.4791755118663</v>
      </c>
      <c r="AE31">
        <f>'IDT-1'!B31</f>
        <v>0</v>
      </c>
      <c r="AF31" s="24"/>
      <c r="AG31">
        <f t="shared" si="2"/>
        <v>2343.4791755118663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14.244087591240875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1003.2491253028539</v>
      </c>
      <c r="P32" s="36">
        <v>118.33548286128713</v>
      </c>
      <c r="Q32" s="36">
        <v>31.84</v>
      </c>
      <c r="R32" s="38">
        <v>43.5</v>
      </c>
      <c r="S32" s="38">
        <v>7.66</v>
      </c>
      <c r="T32" s="37">
        <f>SUMPRODUCT(LTA!J32:AN32,LTA!J$101:AN$101,LTA!J$103:AN$103)</f>
        <v>164.34</v>
      </c>
      <c r="U32" s="37">
        <f>SUMPRODUCT(LTA!J32:AN32,LTA!J$102:AN$102,LTA!J$103:AN$103)</f>
        <v>114.25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20.607562417414993</v>
      </c>
      <c r="AD32">
        <f t="shared" si="1"/>
        <v>2338.2755333379669</v>
      </c>
      <c r="AE32">
        <f>'IDT-1'!B32</f>
        <v>0</v>
      </c>
      <c r="AF32" s="24"/>
      <c r="AG32">
        <f t="shared" si="2"/>
        <v>2338.2755333379669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14.244087591240875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988.74551098288111</v>
      </c>
      <c r="P33" s="36">
        <v>118.33548286128713</v>
      </c>
      <c r="Q33" s="36">
        <v>14.47</v>
      </c>
      <c r="R33" s="38">
        <v>47.5</v>
      </c>
      <c r="S33" s="38">
        <v>7.66</v>
      </c>
      <c r="T33" s="37">
        <f>SUMPRODUCT(LTA!J33:AN33,LTA!J$101:AN$101,LTA!J$103:AN$103)</f>
        <v>199.72</v>
      </c>
      <c r="U33" s="37">
        <f>SUMPRODUCT(LTA!J33:AN33,LTA!J$102:AN$102,LTA!J$103:AN$103)</f>
        <v>117.75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583.42000000000007</v>
      </c>
      <c r="AB33" s="75">
        <f>-STOA!N33</f>
        <v>0</v>
      </c>
      <c r="AC33">
        <f t="shared" si="0"/>
        <v>21.064275839297455</v>
      </c>
      <c r="AD33">
        <f t="shared" si="1"/>
        <v>2305.825205596112</v>
      </c>
      <c r="AE33">
        <f>'IDT-1'!B33</f>
        <v>0</v>
      </c>
      <c r="AF33" s="24"/>
      <c r="AG33">
        <f t="shared" si="2"/>
        <v>2305.825205596112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14.244087591240875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988.74798878638148</v>
      </c>
      <c r="P34" s="36">
        <v>68.506097185826604</v>
      </c>
      <c r="Q34" s="36">
        <v>20.420000000000005</v>
      </c>
      <c r="R34" s="38">
        <v>47.5</v>
      </c>
      <c r="S34" s="38">
        <v>7.66</v>
      </c>
      <c r="T34" s="37">
        <f>SUMPRODUCT(LTA!J34:AN34,LTA!J$101:AN$101,LTA!J$103:AN$103)</f>
        <v>233.5</v>
      </c>
      <c r="U34" s="37">
        <f>SUMPRODUCT(LTA!J34:AN34,LTA!J$102:AN$102,LTA!J$103:AN$103)</f>
        <v>123.35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583.42000000000007</v>
      </c>
      <c r="AB34" s="75">
        <f>-STOA!N34</f>
        <v>0</v>
      </c>
      <c r="AC34">
        <f t="shared" si="0"/>
        <v>21.043444128622767</v>
      </c>
      <c r="AD34">
        <f t="shared" si="1"/>
        <v>2299.3491294348264</v>
      </c>
      <c r="AE34">
        <f>'IDT-1'!B34</f>
        <v>0</v>
      </c>
      <c r="AF34" s="24"/>
      <c r="AG34">
        <f t="shared" si="2"/>
        <v>2299.3491294348264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14.244087591240875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952.3677495656849</v>
      </c>
      <c r="P35" s="36">
        <v>57.89</v>
      </c>
      <c r="Q35" s="36">
        <v>20.420000000000005</v>
      </c>
      <c r="R35" s="38">
        <v>47.5</v>
      </c>
      <c r="S35" s="38">
        <v>3.72</v>
      </c>
      <c r="T35" s="37">
        <f>SUMPRODUCT(LTA!J35:AN35,LTA!J$101:AN$101,LTA!J$103:AN$103)</f>
        <v>272.27999999999997</v>
      </c>
      <c r="U35" s="37">
        <f>SUMPRODUCT(LTA!J35:AN35,LTA!J$102:AN$102,LTA!J$103:AN$103)</f>
        <v>115.23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-197</v>
      </c>
      <c r="AA35" s="75">
        <f>STOA!H35</f>
        <v>778.98</v>
      </c>
      <c r="AB35" s="75">
        <f>-STOA!N35</f>
        <v>0</v>
      </c>
      <c r="AC35">
        <f t="shared" si="0"/>
        <v>24.058753608737781</v>
      </c>
      <c r="AD35">
        <f t="shared" si="1"/>
        <v>2289.7574835481882</v>
      </c>
      <c r="AE35">
        <f>'IDT-1'!B35</f>
        <v>0</v>
      </c>
      <c r="AF35" s="24"/>
      <c r="AG35">
        <f t="shared" si="2"/>
        <v>2289.7574835481882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14.244087591240875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943.59962147957106</v>
      </c>
      <c r="P36" s="36">
        <v>57.89</v>
      </c>
      <c r="Q36" s="36">
        <v>20.420000000000005</v>
      </c>
      <c r="R36" s="38">
        <v>47.5</v>
      </c>
      <c r="S36" s="38">
        <v>3.72</v>
      </c>
      <c r="T36" s="37">
        <f>SUMPRODUCT(LTA!J36:AN36,LTA!J$101:AN$101,LTA!J$103:AN$103)</f>
        <v>311.31</v>
      </c>
      <c r="U36" s="37">
        <f>SUMPRODUCT(LTA!J36:AN36,LTA!J$102:AN$102,LTA!J$103:AN$103)</f>
        <v>115.65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-233</v>
      </c>
      <c r="AA36" s="75">
        <f>STOA!H36</f>
        <v>778.98</v>
      </c>
      <c r="AB36" s="75">
        <f>-STOA!N36</f>
        <v>0</v>
      </c>
      <c r="AC36">
        <f t="shared" si="0"/>
        <v>24.587558380010876</v>
      </c>
      <c r="AD36">
        <f t="shared" si="1"/>
        <v>2287.9105506908018</v>
      </c>
      <c r="AE36">
        <f>'IDT-1'!B36</f>
        <v>0</v>
      </c>
      <c r="AF36" s="24"/>
      <c r="AG36">
        <f t="shared" si="2"/>
        <v>2287.9105506908018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14.244087591240875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919.85681860134923</v>
      </c>
      <c r="P37" s="36">
        <v>57.89</v>
      </c>
      <c r="Q37" s="36">
        <v>20.420000000000005</v>
      </c>
      <c r="R37" s="38">
        <v>47.5</v>
      </c>
      <c r="S37" s="38">
        <v>3.72</v>
      </c>
      <c r="T37" s="37">
        <f>SUMPRODUCT(LTA!J37:AN37,LTA!J$101:AN$101,LTA!J$103:AN$103)</f>
        <v>364.59</v>
      </c>
      <c r="U37" s="37">
        <f>SUMPRODUCT(LTA!J37:AN37,LTA!J$102:AN$102,LTA!J$103:AN$103)</f>
        <v>116.65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-261</v>
      </c>
      <c r="AA37" s="75">
        <f>STOA!H37</f>
        <v>778.98</v>
      </c>
      <c r="AB37" s="75">
        <f>-STOA!N37</f>
        <v>0</v>
      </c>
      <c r="AC37">
        <f t="shared" si="0"/>
        <v>24.462868738213803</v>
      </c>
      <c r="AD37">
        <f t="shared" si="1"/>
        <v>2363.5724374543765</v>
      </c>
      <c r="AE37">
        <f>'IDT-1'!B37</f>
        <v>0</v>
      </c>
      <c r="AF37" s="24"/>
      <c r="AG37">
        <f t="shared" si="2"/>
        <v>2363.5724374543765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14.244087591240875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922.19621865134923</v>
      </c>
      <c r="P38" s="36">
        <v>57.89</v>
      </c>
      <c r="Q38" s="36">
        <v>25.3</v>
      </c>
      <c r="R38" s="38">
        <v>47.5</v>
      </c>
      <c r="S38" s="38">
        <v>3.72</v>
      </c>
      <c r="T38" s="37">
        <f>SUMPRODUCT(LTA!J38:AN38,LTA!J$101:AN$101,LTA!J$103:AN$103)</f>
        <v>409.25</v>
      </c>
      <c r="U38" s="37">
        <f>SUMPRODUCT(LTA!J38:AN38,LTA!J$102:AN$102,LTA!J$103:AN$103)</f>
        <v>119.85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-287</v>
      </c>
      <c r="AA38" s="75">
        <f>STOA!H38</f>
        <v>778.98</v>
      </c>
      <c r="AB38" s="75">
        <f>-STOA!N38</f>
        <v>0</v>
      </c>
      <c r="AC38">
        <f t="shared" si="0"/>
        <v>25.145785799480915</v>
      </c>
      <c r="AD38">
        <f t="shared" si="1"/>
        <v>2391.9689204431088</v>
      </c>
      <c r="AE38">
        <f>'IDT-1'!B38</f>
        <v>0</v>
      </c>
      <c r="AF38" s="24"/>
      <c r="AG38">
        <f t="shared" si="2"/>
        <v>2391.9689204431088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10.888920000000001</v>
      </c>
      <c r="E39">
        <f>GT_NG!P39</f>
        <v>14.120583941605839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914.775477067314</v>
      </c>
      <c r="P39" s="36">
        <v>57.89</v>
      </c>
      <c r="Q39" s="36">
        <v>25.3</v>
      </c>
      <c r="R39" s="38">
        <v>47.5</v>
      </c>
      <c r="S39" s="38">
        <v>3.72</v>
      </c>
      <c r="T39" s="37">
        <f>SUMPRODUCT(LTA!J39:AN39,LTA!J$101:AN$101,LTA!J$103:AN$103)</f>
        <v>452.24</v>
      </c>
      <c r="U39" s="37">
        <f>SUMPRODUCT(LTA!J39:AN39,LTA!J$102:AN$102,LTA!J$103:AN$103)</f>
        <v>125.66000000000001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-286</v>
      </c>
      <c r="AA39" s="75">
        <f>STOA!H39</f>
        <v>778.98000000000013</v>
      </c>
      <c r="AB39" s="75">
        <f>-STOA!N39</f>
        <v>0</v>
      </c>
      <c r="AC39">
        <f t="shared" si="0"/>
        <v>25.828026416513651</v>
      </c>
      <c r="AD39">
        <f t="shared" si="1"/>
        <v>2392.1669545924065</v>
      </c>
      <c r="AE39">
        <f>'IDT-1'!B39</f>
        <v>0</v>
      </c>
      <c r="AF39" s="24"/>
      <c r="AG39">
        <f t="shared" si="2"/>
        <v>2392.1669545924065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10.888920000000001</v>
      </c>
      <c r="E40">
        <f>GT_NG!P40</f>
        <v>14.120583941605839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911.47565892496232</v>
      </c>
      <c r="P40" s="36">
        <v>57.89</v>
      </c>
      <c r="Q40" s="36">
        <v>25.3</v>
      </c>
      <c r="R40" s="38">
        <v>47.5</v>
      </c>
      <c r="S40" s="38">
        <v>3.72</v>
      </c>
      <c r="T40" s="37">
        <f>SUMPRODUCT(LTA!J40:AN40,LTA!J$101:AN$101,LTA!J$103:AN$103)</f>
        <v>487.75999999999993</v>
      </c>
      <c r="U40" s="37">
        <f>SUMPRODUCT(LTA!J40:AN40,LTA!J$102:AN$102,LTA!J$103:AN$103)</f>
        <v>130.96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-262</v>
      </c>
      <c r="AA40" s="75">
        <f>STOA!H40</f>
        <v>778.98000000000013</v>
      </c>
      <c r="AB40" s="75">
        <f>-STOA!N40</f>
        <v>0</v>
      </c>
      <c r="AC40">
        <f t="shared" si="0"/>
        <v>25.863647739196558</v>
      </c>
      <c r="AD40">
        <f t="shared" si="1"/>
        <v>2462.651515127372</v>
      </c>
      <c r="AE40">
        <f>'IDT-1'!B40</f>
        <v>0</v>
      </c>
      <c r="AF40" s="24"/>
      <c r="AG40">
        <f t="shared" si="2"/>
        <v>2462.651515127372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10.888920000000001</v>
      </c>
      <c r="E41">
        <f>GT_NG!P41</f>
        <v>14.11646234676007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915.96947334262666</v>
      </c>
      <c r="P41" s="36">
        <v>57.89</v>
      </c>
      <c r="Q41" s="36">
        <v>25.3</v>
      </c>
      <c r="R41" s="38">
        <v>47.5</v>
      </c>
      <c r="S41" s="38">
        <v>3.72</v>
      </c>
      <c r="T41" s="37">
        <f>SUMPRODUCT(LTA!J41:AN41,LTA!J$101:AN$101,LTA!J$103:AN$103)</f>
        <v>517.9</v>
      </c>
      <c r="U41" s="37">
        <f>SUMPRODUCT(LTA!J41:AN41,LTA!J$102:AN$102,LTA!J$103:AN$103)</f>
        <v>151.77000000000001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-232</v>
      </c>
      <c r="AA41" s="75">
        <f>STOA!H41</f>
        <v>778.98000000000013</v>
      </c>
      <c r="AB41" s="75">
        <f>-STOA!N41</f>
        <v>0</v>
      </c>
      <c r="AC41">
        <f t="shared" si="0"/>
        <v>25.804129379965111</v>
      </c>
      <c r="AD41">
        <f t="shared" si="1"/>
        <v>2580.1507263094218</v>
      </c>
      <c r="AE41">
        <f>'IDT-1'!B41</f>
        <v>0</v>
      </c>
      <c r="AF41" s="24"/>
      <c r="AG41">
        <f t="shared" si="2"/>
        <v>2580.1507263094218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10.888920000000001</v>
      </c>
      <c r="E42">
        <f>GT_NG!P42</f>
        <v>14.122351911292675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933.91985887619069</v>
      </c>
      <c r="P42" s="36">
        <v>57.89</v>
      </c>
      <c r="Q42" s="36">
        <v>25.3</v>
      </c>
      <c r="R42" s="38">
        <v>47.5</v>
      </c>
      <c r="S42" s="38">
        <v>3.72</v>
      </c>
      <c r="T42" s="37">
        <f>SUMPRODUCT(LTA!J42:AN42,LTA!J$101:AN$101,LTA!J$103:AN$103)</f>
        <v>547.86999999999989</v>
      </c>
      <c r="U42" s="37">
        <f>SUMPRODUCT(LTA!J42:AN42,LTA!J$102:AN$102,LTA!J$103:AN$103)</f>
        <v>152.57999999999998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-220</v>
      </c>
      <c r="AA42" s="75">
        <f>STOA!H42</f>
        <v>778.98000000000013</v>
      </c>
      <c r="AB42" s="75">
        <f>-STOA!N42</f>
        <v>0</v>
      </c>
      <c r="AC42">
        <f t="shared" si="0"/>
        <v>26.281283352588236</v>
      </c>
      <c r="AD42">
        <f t="shared" si="1"/>
        <v>2620.4098474348953</v>
      </c>
      <c r="AE42">
        <f>'IDT-1'!B42</f>
        <v>0</v>
      </c>
      <c r="AF42" s="24"/>
      <c r="AG42">
        <f t="shared" si="2"/>
        <v>2620.4098474348953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10.888920000000001</v>
      </c>
      <c r="E43">
        <f>GT_NG!P43</f>
        <v>14.122351911292675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936.91085808919604</v>
      </c>
      <c r="P43" s="36">
        <v>57.89</v>
      </c>
      <c r="Q43" s="36">
        <v>25.3</v>
      </c>
      <c r="R43" s="38">
        <v>47.5</v>
      </c>
      <c r="S43" s="38">
        <v>3.72</v>
      </c>
      <c r="T43" s="37">
        <f>SUMPRODUCT(LTA!J43:AN43,LTA!J$101:AN$101,LTA!J$103:AN$103)</f>
        <v>590.17000000000007</v>
      </c>
      <c r="U43" s="37">
        <f>SUMPRODUCT(LTA!J43:AN43,LTA!J$102:AN$102,LTA!J$103:AN$103)</f>
        <v>148.15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-212</v>
      </c>
      <c r="AA43" s="75">
        <f>STOA!H43</f>
        <v>782.84000000000015</v>
      </c>
      <c r="AB43" s="75">
        <f>-STOA!N43</f>
        <v>0</v>
      </c>
      <c r="AC43">
        <f t="shared" si="0"/>
        <v>26.767064796401041</v>
      </c>
      <c r="AD43">
        <f t="shared" si="1"/>
        <v>2651.645065204088</v>
      </c>
      <c r="AE43">
        <f>'IDT-1'!B43</f>
        <v>0</v>
      </c>
      <c r="AF43" s="24"/>
      <c r="AG43">
        <f t="shared" si="2"/>
        <v>2651.645065204088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10.888920000000001</v>
      </c>
      <c r="E44">
        <f>GT_NG!P44</f>
        <v>14.12411781860601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933.66237908691642</v>
      </c>
      <c r="P44" s="36">
        <v>57.89</v>
      </c>
      <c r="Q44" s="36">
        <v>25.3</v>
      </c>
      <c r="R44" s="38">
        <v>47.5</v>
      </c>
      <c r="S44" s="38">
        <v>3.72</v>
      </c>
      <c r="T44" s="37">
        <f>SUMPRODUCT(LTA!J44:AN44,LTA!J$101:AN$101,LTA!J$103:AN$103)</f>
        <v>615.55999999999995</v>
      </c>
      <c r="U44" s="37">
        <f>SUMPRODUCT(LTA!J44:AN44,LTA!J$102:AN$102,LTA!J$103:AN$103)</f>
        <v>148.76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-185</v>
      </c>
      <c r="AA44" s="75">
        <f>STOA!H44</f>
        <v>782.84000000000015</v>
      </c>
      <c r="AB44" s="75">
        <f>-STOA!N44</f>
        <v>0</v>
      </c>
      <c r="AC44">
        <f t="shared" si="0"/>
        <v>26.64475957058243</v>
      </c>
      <c r="AD44">
        <f t="shared" si="1"/>
        <v>2711.5206573349406</v>
      </c>
      <c r="AE44">
        <f>'IDT-1'!B44</f>
        <v>0</v>
      </c>
      <c r="AF44" s="24"/>
      <c r="AG44">
        <f t="shared" si="2"/>
        <v>2711.5206573349406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-31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10.888920000000001</v>
      </c>
      <c r="E45">
        <f>GT_NG!P45</f>
        <v>14.12411781860601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933.6645563091738</v>
      </c>
      <c r="P45" s="36">
        <v>57.89</v>
      </c>
      <c r="Q45" s="36">
        <v>25.3</v>
      </c>
      <c r="R45" s="38">
        <v>47.5</v>
      </c>
      <c r="S45" s="38">
        <v>3.72</v>
      </c>
      <c r="T45" s="37">
        <f>SUMPRODUCT(LTA!J45:AN45,LTA!J$101:AN$101,LTA!J$103:AN$103)</f>
        <v>640.29999999999995</v>
      </c>
      <c r="U45" s="37">
        <f>SUMPRODUCT(LTA!J45:AN45,LTA!J$102:AN$102,LTA!J$103:AN$103)</f>
        <v>147.56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-159</v>
      </c>
      <c r="AA45" s="75">
        <f>STOA!H45</f>
        <v>782.84000000000015</v>
      </c>
      <c r="AB45" s="75">
        <f>-STOA!N45</f>
        <v>0</v>
      </c>
      <c r="AC45">
        <f t="shared" si="0"/>
        <v>26.96111006739784</v>
      </c>
      <c r="AD45">
        <f t="shared" si="1"/>
        <v>2720.746484060382</v>
      </c>
      <c r="AE45">
        <f>'IDT-1'!B45</f>
        <v>0</v>
      </c>
      <c r="AF45" s="24"/>
      <c r="AG45">
        <f t="shared" si="2"/>
        <v>2720.746484060382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10.888920000000001</v>
      </c>
      <c r="E46">
        <f>GT_NG!P46</f>
        <v>14.12411781860601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939.35650140917369</v>
      </c>
      <c r="P46" s="36">
        <v>57.89</v>
      </c>
      <c r="Q46" s="36">
        <v>25.3</v>
      </c>
      <c r="R46" s="38">
        <v>47.5</v>
      </c>
      <c r="S46" s="38">
        <v>3.72</v>
      </c>
      <c r="T46" s="37">
        <f>SUMPRODUCT(LTA!J46:AN46,LTA!J$101:AN$101,LTA!J$103:AN$103)</f>
        <v>651.42000000000007</v>
      </c>
      <c r="U46" s="37">
        <f>SUMPRODUCT(LTA!J46:AN46,LTA!J$102:AN$102,LTA!J$103:AN$103)</f>
        <v>147.56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-150</v>
      </c>
      <c r="AA46" s="75">
        <f>STOA!H46</f>
        <v>782.84000000000015</v>
      </c>
      <c r="AB46" s="75">
        <f>-STOA!N46</f>
        <v>0</v>
      </c>
      <c r="AC46">
        <f t="shared" si="0"/>
        <v>27.000676513539165</v>
      </c>
      <c r="AD46">
        <f t="shared" si="1"/>
        <v>2749.5188627142406</v>
      </c>
      <c r="AE46">
        <f>'IDT-1'!B46</f>
        <v>0</v>
      </c>
      <c r="AF46" s="24"/>
      <c r="AG46">
        <f t="shared" si="2"/>
        <v>2749.5188627142406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-68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9.5955999999999992</v>
      </c>
      <c r="E47">
        <f>GT_NG!P47</f>
        <v>14.12411781860601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944.71443701886938</v>
      </c>
      <c r="P47" s="36">
        <v>57.89</v>
      </c>
      <c r="Q47" s="36">
        <v>25.3</v>
      </c>
      <c r="R47" s="38">
        <v>47.5</v>
      </c>
      <c r="S47" s="38">
        <v>3.72</v>
      </c>
      <c r="T47" s="37">
        <f>SUMPRODUCT(LTA!J47:AN47,LTA!J$101:AN$101,LTA!J$103:AN$103)</f>
        <v>651.95000000000005</v>
      </c>
      <c r="U47" s="37">
        <f>SUMPRODUCT(LTA!J47:AN47,LTA!J$102:AN$102,LTA!J$103:AN$103)</f>
        <v>167.37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-120</v>
      </c>
      <c r="AA47" s="75">
        <f>STOA!H47</f>
        <v>782.84000000000015</v>
      </c>
      <c r="AB47" s="75">
        <f>-STOA!N47</f>
        <v>0</v>
      </c>
      <c r="AC47">
        <f t="shared" si="0"/>
        <v>27.19720412693572</v>
      </c>
      <c r="AD47">
        <f t="shared" si="1"/>
        <v>2774.7269507105402</v>
      </c>
      <c r="AE47">
        <f>'IDT-1'!B47</f>
        <v>0</v>
      </c>
      <c r="AF47" s="24"/>
      <c r="AG47">
        <f t="shared" si="2"/>
        <v>2774.7269507105402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-97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9.5955999999999992</v>
      </c>
      <c r="E48">
        <f>GT_NG!P48</f>
        <v>14.12411781860601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944.71443701886938</v>
      </c>
      <c r="P48" s="36">
        <v>57.89</v>
      </c>
      <c r="Q48" s="36">
        <v>25.3</v>
      </c>
      <c r="R48" s="38">
        <v>47.5</v>
      </c>
      <c r="S48" s="38">
        <v>3.72</v>
      </c>
      <c r="T48" s="37">
        <f>SUMPRODUCT(LTA!J48:AN48,LTA!J$101:AN$101,LTA!J$103:AN$103)</f>
        <v>652.07999999999993</v>
      </c>
      <c r="U48" s="37">
        <f>SUMPRODUCT(LTA!J48:AN48,LTA!J$102:AN$102,LTA!J$103:AN$103)</f>
        <v>168.76999999999998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-92</v>
      </c>
      <c r="AA48" s="75">
        <f>STOA!H48</f>
        <v>782.84000000000015</v>
      </c>
      <c r="AB48" s="75">
        <f>-STOA!N48</f>
        <v>0</v>
      </c>
      <c r="AC48">
        <f t="shared" si="0"/>
        <v>26.989806026088605</v>
      </c>
      <c r="AD48">
        <f t="shared" si="1"/>
        <v>2802.464348811387</v>
      </c>
      <c r="AE48">
        <f>'IDT-1'!B48</f>
        <v>0</v>
      </c>
      <c r="AF48" s="24"/>
      <c r="AG48">
        <f t="shared" si="2"/>
        <v>2802.464348811387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-99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14.12411781860601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941.94578512594558</v>
      </c>
      <c r="P49" s="36">
        <v>57.889999999999993</v>
      </c>
      <c r="Q49" s="36">
        <v>25.3</v>
      </c>
      <c r="R49" s="38">
        <v>47.5</v>
      </c>
      <c r="S49" s="38">
        <v>3.72</v>
      </c>
      <c r="T49" s="37">
        <f>SUMPRODUCT(LTA!J49:AN49,LTA!J$101:AN$101,LTA!J$103:AN$103)</f>
        <v>652.16000000000008</v>
      </c>
      <c r="U49" s="37">
        <f>SUMPRODUCT(LTA!J49:AN49,LTA!J$102:AN$102,LTA!J$103:AN$103)</f>
        <v>164.97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-66</v>
      </c>
      <c r="AA49" s="75">
        <f>STOA!H49</f>
        <v>782.84000000000015</v>
      </c>
      <c r="AB49" s="75">
        <f>-STOA!N49</f>
        <v>0</v>
      </c>
      <c r="AC49">
        <f t="shared" si="0"/>
        <v>26.650786467541813</v>
      </c>
      <c r="AD49">
        <f t="shared" si="1"/>
        <v>2830.7319164770097</v>
      </c>
      <c r="AE49">
        <f>'IDT-1'!B49</f>
        <v>0</v>
      </c>
      <c r="AF49" s="24"/>
      <c r="AG49">
        <f t="shared" si="2"/>
        <v>2830.7319164770097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14.12411781860601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941.94303864466747</v>
      </c>
      <c r="P50" s="36">
        <v>57.89</v>
      </c>
      <c r="Q50" s="36">
        <v>25.3</v>
      </c>
      <c r="R50" s="38">
        <v>47.5</v>
      </c>
      <c r="S50" s="38">
        <v>3.72</v>
      </c>
      <c r="T50" s="37">
        <f>SUMPRODUCT(LTA!J50:AN50,LTA!J$101:AN$101,LTA!J$103:AN$103)</f>
        <v>652.33999999999992</v>
      </c>
      <c r="U50" s="37">
        <f>SUMPRODUCT(LTA!J50:AN50,LTA!J$102:AN$102,LTA!J$103:AN$103)</f>
        <v>165.17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-54</v>
      </c>
      <c r="AA50" s="75">
        <f>STOA!H50</f>
        <v>782.84000000000015</v>
      </c>
      <c r="AB50" s="75">
        <f>-STOA!N50</f>
        <v>0</v>
      </c>
      <c r="AC50">
        <f t="shared" si="0"/>
        <v>26.433705296251965</v>
      </c>
      <c r="AD50">
        <f t="shared" si="1"/>
        <v>2857.3262511670218</v>
      </c>
      <c r="AE50">
        <f>'IDT-1'!B50</f>
        <v>0</v>
      </c>
      <c r="AF50" s="24"/>
      <c r="AG50">
        <f t="shared" si="2"/>
        <v>2857.3262511670218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-77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10.888920000000001</v>
      </c>
      <c r="E51">
        <f>GT_NG!P51</f>
        <v>14.12411781860601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941.6716125122731</v>
      </c>
      <c r="P51" s="36">
        <v>57.89</v>
      </c>
      <c r="Q51" s="36">
        <v>17.93</v>
      </c>
      <c r="R51" s="38">
        <v>47.5</v>
      </c>
      <c r="S51" s="38">
        <v>3.72</v>
      </c>
      <c r="T51" s="37">
        <f>SUMPRODUCT(LTA!J51:AN51,LTA!J$101:AN$101,LTA!J$103:AN$103)</f>
        <v>652.44000000000005</v>
      </c>
      <c r="U51" s="37">
        <f>SUMPRODUCT(LTA!J51:AN51,LTA!J$102:AN$102,LTA!J$103:AN$103)</f>
        <v>160.32000000000002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-42</v>
      </c>
      <c r="AA51" s="75">
        <f>STOA!H51</f>
        <v>782.84000000000015</v>
      </c>
      <c r="AB51" s="75">
        <f>-STOA!N51</f>
        <v>0</v>
      </c>
      <c r="AC51">
        <f t="shared" si="0"/>
        <v>25.85412073442118</v>
      </c>
      <c r="AD51">
        <f t="shared" si="1"/>
        <v>2903.3905295964587</v>
      </c>
      <c r="AE51">
        <f>'IDT-1'!B51</f>
        <v>0</v>
      </c>
      <c r="AF51" s="24"/>
      <c r="AG51">
        <f t="shared" si="2"/>
        <v>2903.3905295964587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14.12411781860601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940.03403230158472</v>
      </c>
      <c r="P52" s="36">
        <v>57.89</v>
      </c>
      <c r="Q52" s="36">
        <v>17.93</v>
      </c>
      <c r="R52" s="38">
        <v>47.5</v>
      </c>
      <c r="S52" s="38">
        <v>3.72</v>
      </c>
      <c r="T52" s="37">
        <f>SUMPRODUCT(LTA!J52:AN52,LTA!J$101:AN$101,LTA!J$103:AN$103)</f>
        <v>652.40000000000009</v>
      </c>
      <c r="U52" s="37">
        <f>SUMPRODUCT(LTA!J52:AN52,LTA!J$102:AN$102,LTA!J$103:AN$103)</f>
        <v>160.20999999999998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-13</v>
      </c>
      <c r="AA52" s="75">
        <f>STOA!H52</f>
        <v>782.84000000000015</v>
      </c>
      <c r="AB52" s="75">
        <f>-STOA!N52</f>
        <v>0</v>
      </c>
      <c r="AC52">
        <f t="shared" si="0"/>
        <v>25.488234694555391</v>
      </c>
      <c r="AD52">
        <f t="shared" si="1"/>
        <v>2932.5035154256357</v>
      </c>
      <c r="AE52">
        <f>'IDT-1'!B52</f>
        <v>0</v>
      </c>
      <c r="AF52" s="24"/>
      <c r="AG52">
        <f t="shared" si="2"/>
        <v>2932.5035154256357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-25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14.12411781860601</v>
      </c>
      <c r="F53">
        <f>GT_Spot!P53</f>
        <v>0</v>
      </c>
      <c r="G53">
        <f>PPCL_NG!P53</f>
        <v>80.887161853970042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939.80518058346559</v>
      </c>
      <c r="P53" s="36">
        <v>57.89</v>
      </c>
      <c r="Q53" s="36">
        <v>17.93</v>
      </c>
      <c r="R53" s="38">
        <v>47.5</v>
      </c>
      <c r="S53" s="38">
        <v>1.5</v>
      </c>
      <c r="T53" s="37">
        <f>SUMPRODUCT(LTA!J53:AN53,LTA!J$101:AN$101,LTA!J$103:AN$103)</f>
        <v>652.35000000000014</v>
      </c>
      <c r="U53" s="37">
        <f>SUMPRODUCT(LTA!J53:AN53,LTA!J$102:AN$102,LTA!J$103:AN$103)</f>
        <v>157.70999999999998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782.84000000000015</v>
      </c>
      <c r="AB53" s="75">
        <f>-STOA!N53</f>
        <v>0</v>
      </c>
      <c r="AC53">
        <f t="shared" si="0"/>
        <v>25.136664506150751</v>
      </c>
      <c r="AD53">
        <f t="shared" si="1"/>
        <v>2967.323395749891</v>
      </c>
      <c r="AE53">
        <f>'IDT-1'!B53</f>
        <v>0</v>
      </c>
      <c r="AF53" s="24"/>
      <c r="AG53">
        <f t="shared" si="2"/>
        <v>2967.323395749891</v>
      </c>
      <c r="AI53" s="34">
        <f>PXIL!H53</f>
        <v>0</v>
      </c>
      <c r="AJ53" s="34">
        <f>PXIL!N53</f>
        <v>0</v>
      </c>
      <c r="AK53" s="34">
        <f>RTM_IEX!H53</f>
        <v>2.89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14.12411781860601</v>
      </c>
      <c r="F54">
        <f>GT_Spot!P54</f>
        <v>0</v>
      </c>
      <c r="G54">
        <f>PPCL_NG!P54</f>
        <v>80.887161853970042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939.80518058346559</v>
      </c>
      <c r="P54" s="36">
        <v>57.89</v>
      </c>
      <c r="Q54" s="36">
        <v>17.93</v>
      </c>
      <c r="R54" s="38">
        <v>47.5</v>
      </c>
      <c r="S54" s="38">
        <v>1.5</v>
      </c>
      <c r="T54" s="37">
        <f>SUMPRODUCT(LTA!J54:AN54,LTA!J$101:AN$101,LTA!J$103:AN$103)</f>
        <v>653.62000000000012</v>
      </c>
      <c r="U54" s="37">
        <f>SUMPRODUCT(LTA!J54:AN54,LTA!J$102:AN$102,LTA!J$103:AN$103)</f>
        <v>159.10999999999999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782.84000000000015</v>
      </c>
      <c r="AB54" s="75">
        <f>-STOA!N54</f>
        <v>0</v>
      </c>
      <c r="AC54">
        <f t="shared" si="0"/>
        <v>25.337424506150757</v>
      </c>
      <c r="AD54">
        <f t="shared" si="1"/>
        <v>2991.0226357498914</v>
      </c>
      <c r="AE54">
        <f>'IDT-1'!B54</f>
        <v>0</v>
      </c>
      <c r="AF54" s="24"/>
      <c r="AG54">
        <f t="shared" si="2"/>
        <v>2991.0226357498914</v>
      </c>
      <c r="AI54" s="34">
        <f>PXIL!H54</f>
        <v>0</v>
      </c>
      <c r="AJ54" s="34">
        <f>PXIL!N54</f>
        <v>0</v>
      </c>
      <c r="AK54" s="34">
        <f>RTM_IEX!H54</f>
        <v>24.12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14.125881667152433</v>
      </c>
      <c r="F55">
        <f>GT_Spot!P55</f>
        <v>0</v>
      </c>
      <c r="G55">
        <f>PPCL_NG!P55</f>
        <v>80.887161853970042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939.79972116709621</v>
      </c>
      <c r="P55" s="36">
        <v>57.89</v>
      </c>
      <c r="Q55" s="36">
        <v>25.3</v>
      </c>
      <c r="R55" s="38">
        <v>47.5</v>
      </c>
      <c r="S55" s="38">
        <v>1.5</v>
      </c>
      <c r="T55" s="37">
        <f>SUMPRODUCT(LTA!J55:AN55,LTA!J$101:AN$101,LTA!J$103:AN$103)</f>
        <v>653.85</v>
      </c>
      <c r="U55" s="37">
        <f>SUMPRODUCT(LTA!J55:AN55,LTA!J$102:AN$102,LTA!J$103:AN$103)</f>
        <v>160.26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782.84000000000015</v>
      </c>
      <c r="AB55" s="75">
        <f>-STOA!N55</f>
        <v>0</v>
      </c>
      <c r="AC55">
        <f t="shared" si="0"/>
        <v>25.637861463381036</v>
      </c>
      <c r="AD55">
        <f t="shared" si="1"/>
        <v>3026.4885032248376</v>
      </c>
      <c r="AE55">
        <f>'IDT-1'!B55</f>
        <v>0</v>
      </c>
      <c r="AF55" s="24"/>
      <c r="AG55">
        <f t="shared" si="2"/>
        <v>3026.4885032248376</v>
      </c>
      <c r="AI55" s="34">
        <f>PXIL!H55</f>
        <v>0</v>
      </c>
      <c r="AJ55" s="34">
        <f>PXIL!N55</f>
        <v>0</v>
      </c>
      <c r="AK55" s="34">
        <f>RTM_IEX!H55</f>
        <v>51.14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14.125881667152433</v>
      </c>
      <c r="F56">
        <f>GT_Spot!P56</f>
        <v>0</v>
      </c>
      <c r="G56">
        <f>PPCL_NG!P56</f>
        <v>80.887161853970042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955.76801000776879</v>
      </c>
      <c r="P56" s="36">
        <v>57.89</v>
      </c>
      <c r="Q56" s="36">
        <v>25.3</v>
      </c>
      <c r="R56" s="38">
        <v>47.5</v>
      </c>
      <c r="S56" s="38">
        <v>1.5</v>
      </c>
      <c r="T56" s="37">
        <f>SUMPRODUCT(LTA!J56:AN56,LTA!J$101:AN$101,LTA!J$103:AN$103)</f>
        <v>654.61999999999989</v>
      </c>
      <c r="U56" s="37">
        <f>SUMPRODUCT(LTA!J56:AN56,LTA!J$102:AN$102,LTA!J$103:AN$103)</f>
        <v>161.66999999999999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782.84000000000015</v>
      </c>
      <c r="AB56" s="75">
        <f>-STOA!N56</f>
        <v>0</v>
      </c>
      <c r="AC56">
        <f t="shared" si="0"/>
        <v>25.936215089642683</v>
      </c>
      <c r="AD56">
        <f t="shared" si="1"/>
        <v>3061.7084384392488</v>
      </c>
      <c r="AE56">
        <f>'IDT-1'!B56</f>
        <v>0</v>
      </c>
      <c r="AF56" s="24"/>
      <c r="AG56">
        <f t="shared" si="2"/>
        <v>3061.7084384392488</v>
      </c>
      <c r="AI56" s="34">
        <f>PXIL!H56</f>
        <v>0</v>
      </c>
      <c r="AJ56" s="34">
        <f>PXIL!N56</f>
        <v>0</v>
      </c>
      <c r="AK56" s="34">
        <f>RTM_IEX!H56</f>
        <v>68.510000000000005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14.125881667152433</v>
      </c>
      <c r="F57">
        <f>GT_Spot!P57</f>
        <v>0</v>
      </c>
      <c r="G57">
        <f>PPCL_NG!P57</f>
        <v>80.887161853970042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978.78463015278248</v>
      </c>
      <c r="P57" s="36">
        <v>118.32474929002485</v>
      </c>
      <c r="Q57" s="36">
        <v>25.3</v>
      </c>
      <c r="R57" s="38">
        <v>47.5</v>
      </c>
      <c r="S57" s="38">
        <v>4.2600000000000007</v>
      </c>
      <c r="T57" s="37">
        <f>SUMPRODUCT(LTA!J57:AN57,LTA!J$101:AN$101,LTA!J$103:AN$103)</f>
        <v>652.08999999999992</v>
      </c>
      <c r="U57" s="37">
        <f>SUMPRODUCT(LTA!J57:AN57,LTA!J$102:AN$102,LTA!J$103:AN$103)</f>
        <v>162.26999999999998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782.84000000000015</v>
      </c>
      <c r="AB57" s="75">
        <f>-STOA!N57</f>
        <v>0</v>
      </c>
      <c r="AC57">
        <f t="shared" si="0"/>
        <v>26.368574592897009</v>
      </c>
      <c r="AD57">
        <f t="shared" si="1"/>
        <v>3112.7474483710325</v>
      </c>
      <c r="AE57">
        <f>'IDT-1'!B57</f>
        <v>0</v>
      </c>
      <c r="AF57" s="24"/>
      <c r="AG57">
        <f t="shared" si="2"/>
        <v>3112.7474483710325</v>
      </c>
      <c r="AI57" s="34">
        <f>PXIL!H57</f>
        <v>0</v>
      </c>
      <c r="AJ57" s="34">
        <f>PXIL!N57</f>
        <v>0</v>
      </c>
      <c r="AK57" s="34">
        <f>RTM_IEX!H57</f>
        <v>35.700000000000003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14.125881667152433</v>
      </c>
      <c r="F58">
        <f>GT_Spot!P58</f>
        <v>0</v>
      </c>
      <c r="G58">
        <f>PPCL_NG!P58</f>
        <v>80.887161853970042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998.85159589277282</v>
      </c>
      <c r="P58" s="36">
        <v>118.32425749781618</v>
      </c>
      <c r="Q58" s="36">
        <v>38.279999999999994</v>
      </c>
      <c r="R58" s="38">
        <v>47.5</v>
      </c>
      <c r="S58" s="38">
        <v>4.2600000000000007</v>
      </c>
      <c r="T58" s="37">
        <f>SUMPRODUCT(LTA!J58:AN58,LTA!J$101:AN$101,LTA!J$103:AN$103)</f>
        <v>649.93000000000006</v>
      </c>
      <c r="U58" s="37">
        <f>SUMPRODUCT(LTA!J58:AN58,LTA!J$102:AN$102,LTA!J$103:AN$103)</f>
        <v>165.07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782.84000000000015</v>
      </c>
      <c r="AB58" s="75">
        <f>-STOA!N58</f>
        <v>0</v>
      </c>
      <c r="AC58">
        <f t="shared" si="0"/>
        <v>26.886656974058379</v>
      </c>
      <c r="AD58">
        <f t="shared" si="1"/>
        <v>3173.9058399376536</v>
      </c>
      <c r="AE58">
        <f>'IDT-1'!B58</f>
        <v>0</v>
      </c>
      <c r="AF58" s="24"/>
      <c r="AG58">
        <f t="shared" si="2"/>
        <v>3173.9058399376536</v>
      </c>
      <c r="AI58" s="34">
        <f>PXIL!H58</f>
        <v>0</v>
      </c>
      <c r="AJ58" s="34">
        <f>PXIL!N58</f>
        <v>0</v>
      </c>
      <c r="AK58" s="34">
        <f>RTM_IEX!H58</f>
        <v>63.69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14.125881667152433</v>
      </c>
      <c r="F59">
        <f>GT_Spot!P59</f>
        <v>0</v>
      </c>
      <c r="G59">
        <f>PPCL_NG!P59</f>
        <v>80.887161853970042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1086.7297569845427</v>
      </c>
      <c r="P59" s="36">
        <v>118.32425749781618</v>
      </c>
      <c r="Q59" s="36">
        <v>38.229999999999997</v>
      </c>
      <c r="R59" s="38">
        <v>47.5</v>
      </c>
      <c r="S59" s="38">
        <v>4.2600000000000007</v>
      </c>
      <c r="T59" s="37">
        <f>SUMPRODUCT(LTA!J59:AN59,LTA!J$101:AN$101,LTA!J$103:AN$103)</f>
        <v>649.74</v>
      </c>
      <c r="U59" s="37">
        <f>SUMPRODUCT(LTA!J59:AN59,LTA!J$102:AN$102,LTA!J$103:AN$103)</f>
        <v>158.06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588.53</v>
      </c>
      <c r="AB59" s="75">
        <f>-STOA!N59</f>
        <v>0</v>
      </c>
      <c r="AC59">
        <f t="shared" si="0"/>
        <v>27.666161527229246</v>
      </c>
      <c r="AD59">
        <f t="shared" si="1"/>
        <v>3265.9244964762524</v>
      </c>
      <c r="AE59">
        <f>'IDT-1'!B59</f>
        <v>0</v>
      </c>
      <c r="AF59" s="24"/>
      <c r="AG59">
        <f t="shared" si="2"/>
        <v>3265.9244964762524</v>
      </c>
      <c r="AI59" s="34">
        <f>PXIL!H59</f>
        <v>0</v>
      </c>
      <c r="AJ59" s="34">
        <f>PXIL!N59</f>
        <v>0</v>
      </c>
      <c r="AK59" s="34">
        <f>RTM_IEX!H59</f>
        <v>270.17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14.125881667152433</v>
      </c>
      <c r="F60">
        <f>GT_Spot!P60</f>
        <v>0</v>
      </c>
      <c r="G60">
        <f>PPCL_NG!P60</f>
        <v>80.887161853970042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1196.9194536287209</v>
      </c>
      <c r="P60" s="36">
        <v>118.32474929002485</v>
      </c>
      <c r="Q60" s="36">
        <v>38.229999999999997</v>
      </c>
      <c r="R60" s="38">
        <v>47.5</v>
      </c>
      <c r="S60" s="38">
        <v>4.2600000000000007</v>
      </c>
      <c r="T60" s="37">
        <f>SUMPRODUCT(LTA!J60:AN60,LTA!J$101:AN$101,LTA!J$103:AN$103)</f>
        <v>645.86999999999989</v>
      </c>
      <c r="U60" s="37">
        <f>SUMPRODUCT(LTA!J60:AN60,LTA!J$102:AN$102,LTA!J$103:AN$103)</f>
        <v>159.06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588.53</v>
      </c>
      <c r="AB60" s="75">
        <f>-STOA!N60</f>
        <v>0</v>
      </c>
      <c r="AC60">
        <f t="shared" si="0"/>
        <v>28.10565111009489</v>
      </c>
      <c r="AD60">
        <f t="shared" si="1"/>
        <v>3317.8051953297727</v>
      </c>
      <c r="AE60">
        <f>'IDT-1'!B60</f>
        <v>0</v>
      </c>
      <c r="AF60" s="24"/>
      <c r="AG60">
        <f t="shared" si="2"/>
        <v>3317.8051953297727</v>
      </c>
      <c r="AI60" s="34">
        <f>PXIL!H60</f>
        <v>0</v>
      </c>
      <c r="AJ60" s="34">
        <f>PXIL!N60</f>
        <v>0</v>
      </c>
      <c r="AK60" s="34">
        <f>RTM_IEX!H60</f>
        <v>215.17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14.125881667152433</v>
      </c>
      <c r="F61">
        <f>GT_Spot!P61</f>
        <v>0</v>
      </c>
      <c r="G61">
        <f>PPCL_NG!P61</f>
        <v>80.887161853970042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1240.8386661318912</v>
      </c>
      <c r="P61" s="36">
        <v>118.33548286128713</v>
      </c>
      <c r="Q61" s="36">
        <v>38.229999999999997</v>
      </c>
      <c r="R61" s="38">
        <v>47.5</v>
      </c>
      <c r="S61" s="38">
        <v>4.2600000000000007</v>
      </c>
      <c r="T61" s="37">
        <f>SUMPRODUCT(LTA!J61:AN61,LTA!J$101:AN$101,LTA!J$103:AN$103)</f>
        <v>631.38000000000011</v>
      </c>
      <c r="U61" s="37">
        <f>SUMPRODUCT(LTA!J61:AN61,LTA!J$102:AN$102,LTA!J$103:AN$103)</f>
        <v>159.85999999999999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588.53</v>
      </c>
      <c r="AB61" s="75">
        <f>-STOA!N61</f>
        <v>0</v>
      </c>
      <c r="AC61">
        <f t="shared" si="0"/>
        <v>27.776202657120127</v>
      </c>
      <c r="AD61">
        <f t="shared" si="1"/>
        <v>3278.9145898571815</v>
      </c>
      <c r="AE61">
        <f>'IDT-1'!B61</f>
        <v>45</v>
      </c>
      <c r="AF61" s="24"/>
      <c r="AG61">
        <f t="shared" si="2"/>
        <v>3323.9145898571815</v>
      </c>
      <c r="AI61" s="34">
        <f>PXIL!H61</f>
        <v>0</v>
      </c>
      <c r="AJ61" s="34">
        <f>PXIL!N61</f>
        <v>0</v>
      </c>
      <c r="AK61" s="34">
        <f>RTM_IEX!H61</f>
        <v>145.71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14.125881667152433</v>
      </c>
      <c r="F62">
        <f>GT_Spot!P62</f>
        <v>0</v>
      </c>
      <c r="G62">
        <f>PPCL_NG!P62</f>
        <v>80.887161853970042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1245.0251423911664</v>
      </c>
      <c r="P62" s="36">
        <v>118.33548286128713</v>
      </c>
      <c r="Q62" s="36">
        <v>38.229999999999997</v>
      </c>
      <c r="R62" s="38">
        <v>47.5</v>
      </c>
      <c r="S62" s="38">
        <v>4.2600000000000007</v>
      </c>
      <c r="T62" s="37">
        <f>SUMPRODUCT(LTA!J62:AN62,LTA!J$101:AN$101,LTA!J$103:AN$103)</f>
        <v>612.46</v>
      </c>
      <c r="U62" s="37">
        <f>SUMPRODUCT(LTA!J62:AN62,LTA!J$102:AN$102,LTA!J$103:AN$103)</f>
        <v>160.66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35.89</v>
      </c>
      <c r="Z62" s="34">
        <f>IEX!N62</f>
        <v>0</v>
      </c>
      <c r="AA62" s="75">
        <f>STOA!H62</f>
        <v>588.53</v>
      </c>
      <c r="AB62" s="75">
        <f>-STOA!N62</f>
        <v>0</v>
      </c>
      <c r="AC62">
        <f t="shared" si="0"/>
        <v>28.258837057698035</v>
      </c>
      <c r="AD62">
        <f t="shared" si="1"/>
        <v>3335.8884317158772</v>
      </c>
      <c r="AE62">
        <f>'IDT-1'!B62</f>
        <v>26</v>
      </c>
      <c r="AF62" s="24"/>
      <c r="AG62">
        <f t="shared" si="2"/>
        <v>3361.8884317158772</v>
      </c>
      <c r="AI62" s="34">
        <f>PXIL!H62</f>
        <v>0</v>
      </c>
      <c r="AJ62" s="34">
        <f>PXIL!N62</f>
        <v>0</v>
      </c>
      <c r="AK62" s="34">
        <f>RTM_IEX!H62</f>
        <v>144.74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36.47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14.125881667152433</v>
      </c>
      <c r="F63">
        <f>GT_Spot!P63</f>
        <v>0</v>
      </c>
      <c r="G63">
        <f>PPCL_NG!P63</f>
        <v>80.887161853970042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1250.8558544283503</v>
      </c>
      <c r="P63" s="36">
        <v>118.33548286128713</v>
      </c>
      <c r="Q63" s="36">
        <v>38.229999999999997</v>
      </c>
      <c r="R63" s="38">
        <v>47.5</v>
      </c>
      <c r="S63" s="38">
        <v>7.66</v>
      </c>
      <c r="T63" s="37">
        <f>SUMPRODUCT(LTA!J63:AN63,LTA!J$101:AN$101,LTA!J$103:AN$103)</f>
        <v>597.36999999999989</v>
      </c>
      <c r="U63" s="37">
        <f>SUMPRODUCT(LTA!J63:AN63,LTA!J$102:AN$102,LTA!J$103:AN$103)</f>
        <v>171.28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55.87</v>
      </c>
      <c r="Z63" s="34">
        <f>IEX!N63</f>
        <v>0</v>
      </c>
      <c r="AA63" s="75">
        <f>STOA!H63</f>
        <v>588.53</v>
      </c>
      <c r="AB63" s="75">
        <f>-STOA!N63</f>
        <v>0</v>
      </c>
      <c r="AC63">
        <f t="shared" si="0"/>
        <v>28.315039038810383</v>
      </c>
      <c r="AD63">
        <f t="shared" si="1"/>
        <v>3342.5229417719497</v>
      </c>
      <c r="AE63">
        <f>'IDT-1'!B63</f>
        <v>46</v>
      </c>
      <c r="AF63" s="24"/>
      <c r="AG63">
        <f t="shared" si="2"/>
        <v>3388.5229417719497</v>
      </c>
      <c r="AI63" s="34">
        <f>PXIL!H63</f>
        <v>0</v>
      </c>
      <c r="AJ63" s="34">
        <f>PXIL!N63</f>
        <v>0</v>
      </c>
      <c r="AK63" s="34">
        <f>RTM_IEX!H63</f>
        <v>132.19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30.97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14.125881667152433</v>
      </c>
      <c r="F64">
        <f>GT_Spot!P64</f>
        <v>0</v>
      </c>
      <c r="G64">
        <f>PPCL_NG!P64</f>
        <v>80.887161853970042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1247.7696027167876</v>
      </c>
      <c r="P64" s="36">
        <v>118.33548286128713</v>
      </c>
      <c r="Q64" s="36">
        <v>38.229999999999997</v>
      </c>
      <c r="R64" s="38">
        <v>47.5</v>
      </c>
      <c r="S64" s="38">
        <v>7.66</v>
      </c>
      <c r="T64" s="37">
        <f>SUMPRODUCT(LTA!J64:AN64,LTA!J$101:AN$101,LTA!J$103:AN$103)</f>
        <v>567.57999999999993</v>
      </c>
      <c r="U64" s="37">
        <f>SUMPRODUCT(LTA!J64:AN64,LTA!J$102:AN$102,LTA!J$103:AN$103)</f>
        <v>172.38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158.24</v>
      </c>
      <c r="Z64" s="34">
        <f>IEX!N64</f>
        <v>0</v>
      </c>
      <c r="AA64" s="75">
        <f>STOA!H64</f>
        <v>588.53</v>
      </c>
      <c r="AB64" s="75">
        <f>-STOA!N64</f>
        <v>0</v>
      </c>
      <c r="AC64">
        <f t="shared" si="0"/>
        <v>29.020754524433251</v>
      </c>
      <c r="AD64">
        <f t="shared" si="1"/>
        <v>3425.8309745747633</v>
      </c>
      <c r="AE64">
        <f>'IDT-1'!B64</f>
        <v>0</v>
      </c>
      <c r="AF64" s="24"/>
      <c r="AG64">
        <f t="shared" si="2"/>
        <v>3425.8309745747633</v>
      </c>
      <c r="AI64" s="34">
        <f>PXIL!H64</f>
        <v>0</v>
      </c>
      <c r="AJ64" s="34">
        <f>PXIL!N64</f>
        <v>0</v>
      </c>
      <c r="AK64" s="34">
        <f>RTM_IEX!H64</f>
        <v>175.62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0.96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14.125881667152433</v>
      </c>
      <c r="F65">
        <f>GT_Spot!P65</f>
        <v>0</v>
      </c>
      <c r="G65">
        <f>PPCL_NG!P65</f>
        <v>80.887161853970042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1247.7113499191732</v>
      </c>
      <c r="P65" s="36">
        <v>118.33548286128713</v>
      </c>
      <c r="Q65" s="36">
        <v>38.229999999999997</v>
      </c>
      <c r="R65" s="38">
        <v>47.5</v>
      </c>
      <c r="S65" s="38">
        <v>7.66</v>
      </c>
      <c r="T65" s="37">
        <f>SUMPRODUCT(LTA!J65:AN65,LTA!J$101:AN$101,LTA!J$103:AN$103)</f>
        <v>534.92000000000007</v>
      </c>
      <c r="U65" s="37">
        <f>SUMPRODUCT(LTA!J65:AN65,LTA!J$102:AN$102,LTA!J$103:AN$103)</f>
        <v>173.18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196.84</v>
      </c>
      <c r="Z65" s="34">
        <f>IEX!N65</f>
        <v>0</v>
      </c>
      <c r="AA65" s="75">
        <f>STOA!H65</f>
        <v>588.53</v>
      </c>
      <c r="AB65" s="75">
        <f>-STOA!N65</f>
        <v>0</v>
      </c>
      <c r="AC65">
        <f t="shared" si="0"/>
        <v>29.076881200933293</v>
      </c>
      <c r="AD65">
        <f t="shared" si="1"/>
        <v>3432.4565951006493</v>
      </c>
      <c r="AE65">
        <f>'IDT-1'!B65</f>
        <v>0</v>
      </c>
      <c r="AF65" s="24"/>
      <c r="AG65">
        <f t="shared" si="2"/>
        <v>3432.4565951006493</v>
      </c>
      <c r="AI65" s="34">
        <f>PXIL!H65</f>
        <v>0</v>
      </c>
      <c r="AJ65" s="34">
        <f>PXIL!N65</f>
        <v>0</v>
      </c>
      <c r="AK65" s="34">
        <f>RTM_IEX!H65</f>
        <v>176.58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14.125881667152433</v>
      </c>
      <c r="F66">
        <f>GT_Spot!P66</f>
        <v>0</v>
      </c>
      <c r="G66">
        <f>PPCL_NG!P66</f>
        <v>80.887161853970042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1249.6729984615893</v>
      </c>
      <c r="P66" s="36">
        <v>118.33548286128713</v>
      </c>
      <c r="Q66" s="36">
        <v>38.229999999999997</v>
      </c>
      <c r="R66" s="38">
        <v>47.5</v>
      </c>
      <c r="S66" s="38">
        <v>7.66</v>
      </c>
      <c r="T66" s="37">
        <f>SUMPRODUCT(LTA!J66:AN66,LTA!J$101:AN$101,LTA!J$103:AN$103)</f>
        <v>506.15000000000003</v>
      </c>
      <c r="U66" s="37">
        <f>SUMPRODUCT(LTA!J66:AN66,LTA!J$102:AN$102,LTA!J$103:AN$103)</f>
        <v>174.29000000000002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228.68</v>
      </c>
      <c r="Z66" s="34">
        <f>IEX!N66</f>
        <v>0</v>
      </c>
      <c r="AA66" s="75">
        <f>STOA!H66</f>
        <v>588.53</v>
      </c>
      <c r="AB66" s="75">
        <f>-STOA!N66</f>
        <v>0</v>
      </c>
      <c r="AC66">
        <f t="shared" si="0"/>
        <v>29.095963048689587</v>
      </c>
      <c r="AD66">
        <f t="shared" si="1"/>
        <v>3434.7091617953092</v>
      </c>
      <c r="AE66">
        <f>'IDT-1'!B66</f>
        <v>0</v>
      </c>
      <c r="AF66" s="24"/>
      <c r="AG66">
        <f t="shared" si="2"/>
        <v>3434.7091617953092</v>
      </c>
      <c r="AI66" s="34">
        <f>PXIL!H66</f>
        <v>0</v>
      </c>
      <c r="AJ66" s="34">
        <f>PXIL!N66</f>
        <v>0</v>
      </c>
      <c r="AK66" s="34">
        <f>RTM_IEX!H66</f>
        <v>172.71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14.125881667152433</v>
      </c>
      <c r="F67">
        <f>GT_Spot!P67</f>
        <v>0</v>
      </c>
      <c r="G67">
        <f>PPCL_NG!P67</f>
        <v>80.887161853970042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1239.9030229039265</v>
      </c>
      <c r="P67" s="36">
        <v>118.33548286128713</v>
      </c>
      <c r="Q67" s="36">
        <v>38.229999999999997</v>
      </c>
      <c r="R67" s="38">
        <v>47.5</v>
      </c>
      <c r="S67" s="38">
        <v>7.66</v>
      </c>
      <c r="T67" s="37">
        <f>SUMPRODUCT(LTA!J67:AN67,LTA!J$101:AN$101,LTA!J$103:AN$103)</f>
        <v>481.40000000000003</v>
      </c>
      <c r="U67" s="37">
        <f>SUMPRODUCT(LTA!J67:AN67,LTA!J$102:AN$102,LTA!J$103:AN$103)</f>
        <v>169.47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270.17</v>
      </c>
      <c r="Z67" s="34">
        <f>IEX!N67</f>
        <v>0</v>
      </c>
      <c r="AA67" s="75">
        <f>STOA!H67</f>
        <v>588.39</v>
      </c>
      <c r="AB67" s="75">
        <f>-STOA!N67</f>
        <v>0</v>
      </c>
      <c r="AC67">
        <f t="shared" si="0"/>
        <v>28.286203254005219</v>
      </c>
      <c r="AD67">
        <f t="shared" si="1"/>
        <v>3339.1189460323308</v>
      </c>
      <c r="AE67">
        <f>'IDT-1'!B67</f>
        <v>0</v>
      </c>
      <c r="AF67" s="24"/>
      <c r="AG67">
        <f t="shared" si="2"/>
        <v>3339.1189460323308</v>
      </c>
      <c r="AI67" s="34">
        <f>PXIL!H67</f>
        <v>0</v>
      </c>
      <c r="AJ67" s="34">
        <f>PXIL!N67</f>
        <v>0</v>
      </c>
      <c r="AK67" s="34">
        <f>RTM_IEX!H67</f>
        <v>74.3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14.125881667152433</v>
      </c>
      <c r="F68">
        <f>GT_Spot!P68</f>
        <v>0</v>
      </c>
      <c r="G68">
        <f>PPCL_NG!P68</f>
        <v>80.887161853970042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1246.189307132398</v>
      </c>
      <c r="P68" s="36">
        <v>118.33548286128713</v>
      </c>
      <c r="Q68" s="36">
        <v>38.229999999999997</v>
      </c>
      <c r="R68" s="38">
        <v>47.5</v>
      </c>
      <c r="S68" s="38">
        <v>7.66</v>
      </c>
      <c r="T68" s="37">
        <f>SUMPRODUCT(LTA!J68:AN68,LTA!J$101:AN$101,LTA!J$103:AN$103)</f>
        <v>441.28000000000003</v>
      </c>
      <c r="U68" s="37">
        <f>SUMPRODUCT(LTA!J68:AN68,LTA!J$102:AN$102,LTA!J$103:AN$103)</f>
        <v>170.26999999999998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224.34</v>
      </c>
      <c r="Z68" s="34">
        <f>IEX!N68</f>
        <v>0</v>
      </c>
      <c r="AA68" s="75">
        <f>STOA!H68</f>
        <v>588.39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28.008804041524385</v>
      </c>
      <c r="AD68">
        <f t="shared" ref="AD68:AD98" si="4">SUM(B68:AB68,AI68:AV68)-AC68</f>
        <v>3306.3726294732837</v>
      </c>
      <c r="AE68">
        <f>'IDT-1'!B68</f>
        <v>0</v>
      </c>
      <c r="AF68" s="24"/>
      <c r="AG68">
        <f t="shared" ref="AG68:AG98" si="5">SUM(AD68:AF68)</f>
        <v>3306.3726294732837</v>
      </c>
      <c r="AI68" s="34">
        <f>PXIL!H68</f>
        <v>0</v>
      </c>
      <c r="AJ68" s="34">
        <f>PXIL!N68</f>
        <v>0</v>
      </c>
      <c r="AK68" s="34">
        <f>RTM_IEX!H68</f>
        <v>79.13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41.01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14.125881667152433</v>
      </c>
      <c r="F69">
        <f>GT_Spot!P69</f>
        <v>0</v>
      </c>
      <c r="G69">
        <f>PPCL_NG!P69</f>
        <v>80.887161853970042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1259.0021381778627</v>
      </c>
      <c r="P69" s="36">
        <v>118.33548286128713</v>
      </c>
      <c r="Q69" s="36">
        <v>38.229999999999997</v>
      </c>
      <c r="R69" s="38">
        <v>41.680000000000007</v>
      </c>
      <c r="S69" s="38">
        <v>7.66</v>
      </c>
      <c r="T69" s="37">
        <f>SUMPRODUCT(LTA!J69:AN69,LTA!J$101:AN$101,LTA!J$103:AN$103)</f>
        <v>404.43</v>
      </c>
      <c r="U69" s="37">
        <f>SUMPRODUCT(LTA!J69:AN69,LTA!J$102:AN$102,LTA!J$103:AN$103)</f>
        <v>171.07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236.98</v>
      </c>
      <c r="Z69" s="34">
        <f>IEX!N69</f>
        <v>0</v>
      </c>
      <c r="AA69" s="75">
        <f>STOA!H69</f>
        <v>588.39</v>
      </c>
      <c r="AB69" s="75">
        <f>-STOA!N69</f>
        <v>0</v>
      </c>
      <c r="AC69">
        <f t="shared" si="3"/>
        <v>27.845783822306284</v>
      </c>
      <c r="AD69">
        <f t="shared" si="4"/>
        <v>3287.1284807379661</v>
      </c>
      <c r="AE69">
        <f>'IDT-1'!B69</f>
        <v>0</v>
      </c>
      <c r="AF69" s="24"/>
      <c r="AG69">
        <f t="shared" si="5"/>
        <v>3287.1284807379661</v>
      </c>
      <c r="AI69" s="34">
        <f>PXIL!H69</f>
        <v>0</v>
      </c>
      <c r="AJ69" s="34">
        <f>PXIL!N69</f>
        <v>0</v>
      </c>
      <c r="AK69" s="34">
        <f>RTM_IEX!H69</f>
        <v>93.6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23.55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14.125881667152433</v>
      </c>
      <c r="F70">
        <f>GT_Spot!P70</f>
        <v>0</v>
      </c>
      <c r="G70">
        <f>PPCL_NG!P70</f>
        <v>80.887161853970042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1260.9952565367439</v>
      </c>
      <c r="P70" s="36">
        <v>118.33548286128713</v>
      </c>
      <c r="Q70" s="36">
        <v>38.229999999999997</v>
      </c>
      <c r="R70" s="38">
        <v>35.97</v>
      </c>
      <c r="S70" s="38">
        <v>7.66</v>
      </c>
      <c r="T70" s="37">
        <f>SUMPRODUCT(LTA!J70:AN70,LTA!J$101:AN$101,LTA!J$103:AN$103)</f>
        <v>364.43</v>
      </c>
      <c r="U70" s="37">
        <f>SUMPRODUCT(LTA!J70:AN70,LTA!J$102:AN$102,LTA!J$103:AN$103)</f>
        <v>171.88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245.08</v>
      </c>
      <c r="Z70" s="34">
        <f>IEX!N70</f>
        <v>0</v>
      </c>
      <c r="AA70" s="75">
        <f>STOA!H70</f>
        <v>588.39</v>
      </c>
      <c r="AB70" s="75">
        <f>-STOA!N70</f>
        <v>0</v>
      </c>
      <c r="AC70">
        <f t="shared" si="3"/>
        <v>27.412286016520888</v>
      </c>
      <c r="AD70">
        <f t="shared" si="4"/>
        <v>3235.9550969026327</v>
      </c>
      <c r="AE70">
        <f>'IDT-1'!B70</f>
        <v>0</v>
      </c>
      <c r="AF70" s="24"/>
      <c r="AG70">
        <f t="shared" si="5"/>
        <v>3235.9550969026327</v>
      </c>
      <c r="AI70" s="34">
        <f>PXIL!H70</f>
        <v>0</v>
      </c>
      <c r="AJ70" s="34">
        <f>PXIL!N70</f>
        <v>0</v>
      </c>
      <c r="AK70" s="34">
        <f>RTM_IEX!H70</f>
        <v>100.35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14.125881667152433</v>
      </c>
      <c r="F71">
        <f>GT_Spot!P71</f>
        <v>0</v>
      </c>
      <c r="G71">
        <f>PPCL_NG!P71</f>
        <v>80.887161853970042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1269.2816263633958</v>
      </c>
      <c r="P71" s="36">
        <v>118.33548286128713</v>
      </c>
      <c r="Q71" s="36">
        <v>38.229999999999997</v>
      </c>
      <c r="R71" s="38">
        <v>27.39</v>
      </c>
      <c r="S71" s="38">
        <v>7.66</v>
      </c>
      <c r="T71" s="37">
        <f>SUMPRODUCT(LTA!J71:AN71,LTA!J$101:AN$101,LTA!J$103:AN$103)</f>
        <v>325.97000000000003</v>
      </c>
      <c r="U71" s="37">
        <f>SUMPRODUCT(LTA!J71:AN71,LTA!J$102:AN$102,LTA!J$103:AN$103)</f>
        <v>172.68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237.36</v>
      </c>
      <c r="Z71" s="34">
        <f>IEX!N71</f>
        <v>0</v>
      </c>
      <c r="AA71" s="75">
        <f>STOA!H71</f>
        <v>588.34</v>
      </c>
      <c r="AB71" s="75">
        <f>-STOA!N71</f>
        <v>0</v>
      </c>
      <c r="AC71">
        <f t="shared" si="3"/>
        <v>26.922871523064767</v>
      </c>
      <c r="AD71">
        <f t="shared" si="4"/>
        <v>3178.1808812227409</v>
      </c>
      <c r="AE71">
        <f>'IDT-1'!B71</f>
        <v>0</v>
      </c>
      <c r="AF71" s="24"/>
      <c r="AG71">
        <f t="shared" si="5"/>
        <v>3178.1808812227409</v>
      </c>
      <c r="AI71" s="34">
        <f>PXIL!H71</f>
        <v>0</v>
      </c>
      <c r="AJ71" s="34">
        <f>PXIL!N71</f>
        <v>0</v>
      </c>
      <c r="AK71" s="34">
        <f>RTM_IEX!H71</f>
        <v>87.81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14.125881667152433</v>
      </c>
      <c r="F72">
        <f>GT_Spot!P72</f>
        <v>0</v>
      </c>
      <c r="G72">
        <f>PPCL_NG!P72</f>
        <v>80.887161853970042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1269.2993891616113</v>
      </c>
      <c r="P72" s="36">
        <v>118.33548286128713</v>
      </c>
      <c r="Q72" s="36">
        <v>38.229999999999997</v>
      </c>
      <c r="R72" s="38">
        <v>20.91</v>
      </c>
      <c r="S72" s="38">
        <v>7.66</v>
      </c>
      <c r="T72" s="37">
        <f>SUMPRODUCT(LTA!J72:AN72,LTA!J$101:AN$101,LTA!J$103:AN$103)</f>
        <v>288.91000000000003</v>
      </c>
      <c r="U72" s="37">
        <f>SUMPRODUCT(LTA!J72:AN72,LTA!J$102:AN$102,LTA!J$103:AN$103)</f>
        <v>173.48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204.56</v>
      </c>
      <c r="Z72" s="34">
        <f>IEX!N72</f>
        <v>0</v>
      </c>
      <c r="AA72" s="75">
        <f>STOA!H72</f>
        <v>588.34</v>
      </c>
      <c r="AB72" s="75">
        <f>-STOA!N72</f>
        <v>0</v>
      </c>
      <c r="AC72">
        <f t="shared" si="3"/>
        <v>26.361396730569773</v>
      </c>
      <c r="AD72">
        <f t="shared" si="4"/>
        <v>3111.9001188134512</v>
      </c>
      <c r="AE72">
        <f>'IDT-1'!B72</f>
        <v>0</v>
      </c>
      <c r="AF72" s="24"/>
      <c r="AG72">
        <f t="shared" si="5"/>
        <v>3111.9001188134512</v>
      </c>
      <c r="AI72" s="34">
        <f>PXIL!H72</f>
        <v>0</v>
      </c>
      <c r="AJ72" s="34">
        <f>PXIL!N72</f>
        <v>0</v>
      </c>
      <c r="AK72" s="34">
        <f>RTM_IEX!H72</f>
        <v>96.49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14.125881667152433</v>
      </c>
      <c r="F73">
        <f>GT_Spot!P73</f>
        <v>0</v>
      </c>
      <c r="G73">
        <f>PPCL_NG!P73</f>
        <v>80.887161853970042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1271.8359602523169</v>
      </c>
      <c r="P73" s="36">
        <v>118.33548286128713</v>
      </c>
      <c r="Q73" s="36">
        <v>38.229999999999997</v>
      </c>
      <c r="R73" s="38">
        <v>13.94</v>
      </c>
      <c r="S73" s="38">
        <v>7.66</v>
      </c>
      <c r="T73" s="37">
        <f>SUMPRODUCT(LTA!J73:AN73,LTA!J$101:AN$101,LTA!J$103:AN$103)</f>
        <v>251.56</v>
      </c>
      <c r="U73" s="37">
        <f>SUMPRODUCT(LTA!J73:AN73,LTA!J$102:AN$102,LTA!J$103:AN$103)</f>
        <v>175.48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192.98</v>
      </c>
      <c r="Z73" s="34">
        <f>IEX!N73</f>
        <v>0</v>
      </c>
      <c r="AA73" s="75">
        <f>STOA!H73</f>
        <v>588.34</v>
      </c>
      <c r="AB73" s="75">
        <f>-STOA!N73</f>
        <v>0</v>
      </c>
      <c r="AC73">
        <f t="shared" si="3"/>
        <v>26.124487927731703</v>
      </c>
      <c r="AD73">
        <f t="shared" si="4"/>
        <v>3083.9335987069953</v>
      </c>
      <c r="AE73">
        <f>'IDT-1'!B73</f>
        <v>0</v>
      </c>
      <c r="AF73" s="24"/>
      <c r="AG73">
        <f t="shared" si="5"/>
        <v>3083.9335987069953</v>
      </c>
      <c r="AI73" s="34">
        <f>PXIL!H73</f>
        <v>0</v>
      </c>
      <c r="AJ73" s="34">
        <f>PXIL!N73</f>
        <v>0</v>
      </c>
      <c r="AK73" s="34">
        <f>RTM_IEX!H73</f>
        <v>119.65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14.125881667152433</v>
      </c>
      <c r="F74">
        <f>GT_Spot!P74</f>
        <v>0</v>
      </c>
      <c r="G74">
        <f>PPCL_NG!P74</f>
        <v>80.037161802772957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1276.3037718186404</v>
      </c>
      <c r="P74" s="36">
        <v>118.33548286128713</v>
      </c>
      <c r="Q74" s="36">
        <v>38.229999999999997</v>
      </c>
      <c r="R74" s="38">
        <v>8.094798339264532</v>
      </c>
      <c r="S74" s="38">
        <v>7.66</v>
      </c>
      <c r="T74" s="37">
        <f>SUMPRODUCT(LTA!J74:AN74,LTA!J$101:AN$101,LTA!J$103:AN$103)</f>
        <v>213.56</v>
      </c>
      <c r="U74" s="37">
        <f>SUMPRODUCT(LTA!J74:AN74,LTA!J$102:AN$102,LTA!J$103:AN$103)</f>
        <v>175.48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152.44999999999999</v>
      </c>
      <c r="Z74" s="34">
        <f>IEX!N74</f>
        <v>0</v>
      </c>
      <c r="AA74" s="75">
        <f>STOA!H74</f>
        <v>588.34</v>
      </c>
      <c r="AB74" s="75">
        <f>-STOA!N74</f>
        <v>0</v>
      </c>
      <c r="AC74">
        <f t="shared" si="3"/>
        <v>25.462337850508582</v>
      </c>
      <c r="AD74">
        <f t="shared" si="4"/>
        <v>3005.7683586386088</v>
      </c>
      <c r="AE74">
        <f>'IDT-1'!B74</f>
        <v>6</v>
      </c>
      <c r="AF74" s="24"/>
      <c r="AG74">
        <f t="shared" si="5"/>
        <v>3011.7683586386088</v>
      </c>
      <c r="AI74" s="34">
        <f>PXIL!H74</f>
        <v>0</v>
      </c>
      <c r="AJ74" s="34">
        <f>PXIL!N74</f>
        <v>0</v>
      </c>
      <c r="AK74" s="34">
        <f>RTM_IEX!H74</f>
        <v>121.58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14.249431652579423</v>
      </c>
      <c r="F75">
        <f>GT_Spot!P75</f>
        <v>0</v>
      </c>
      <c r="G75">
        <f>PPCL_NG!P75</f>
        <v>80.037161802772957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1278.427714652553</v>
      </c>
      <c r="P75" s="36">
        <v>118.33548286128713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177.14</v>
      </c>
      <c r="U75" s="37">
        <f>SUMPRODUCT(LTA!J75:AN75,LTA!J$102:AN$102,LTA!J$103:AN$103)</f>
        <v>177.77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117.72</v>
      </c>
      <c r="Z75" s="34">
        <f>IEX!N75</f>
        <v>0</v>
      </c>
      <c r="AA75" s="75">
        <f>STOA!H75</f>
        <v>588.34</v>
      </c>
      <c r="AB75" s="75">
        <f>-STOA!N75</f>
        <v>0</v>
      </c>
      <c r="AC75">
        <f t="shared" si="3"/>
        <v>25.094188484141217</v>
      </c>
      <c r="AD75">
        <f t="shared" si="4"/>
        <v>2962.3092024850512</v>
      </c>
      <c r="AE75">
        <f>'IDT-1'!B75</f>
        <v>0</v>
      </c>
      <c r="AF75" s="24"/>
      <c r="AG75">
        <f t="shared" si="5"/>
        <v>2962.3092024850512</v>
      </c>
      <c r="AI75" s="34">
        <f>PXIL!H75</f>
        <v>0</v>
      </c>
      <c r="AJ75" s="34">
        <f>PXIL!N75</f>
        <v>0</v>
      </c>
      <c r="AK75" s="34">
        <f>RTM_IEX!H75</f>
        <v>152.46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14.249431652579423</v>
      </c>
      <c r="F76">
        <f>GT_Spot!P76</f>
        <v>0</v>
      </c>
      <c r="G76">
        <f>PPCL_NG!P76</f>
        <v>80.037161802772957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1294.7612133366786</v>
      </c>
      <c r="P76" s="36">
        <v>118.33548286128713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151.54000000000002</v>
      </c>
      <c r="U76" s="37">
        <f>SUMPRODUCT(LTA!J76:AN76,LTA!J$102:AN$102,LTA!J$103:AN$103)</f>
        <v>177.57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86.84</v>
      </c>
      <c r="Z76" s="34">
        <f>IEX!N76</f>
        <v>0</v>
      </c>
      <c r="AA76" s="75">
        <f>STOA!H76</f>
        <v>588.34</v>
      </c>
      <c r="AB76" s="75">
        <f>-STOA!N76</f>
        <v>0</v>
      </c>
      <c r="AC76">
        <f t="shared" si="3"/>
        <v>24.641793873087874</v>
      </c>
      <c r="AD76">
        <f t="shared" si="4"/>
        <v>2908.9050957802306</v>
      </c>
      <c r="AE76">
        <f>'IDT-1'!B76</f>
        <v>0</v>
      </c>
      <c r="AF76" s="24"/>
      <c r="AG76">
        <f t="shared" si="5"/>
        <v>2908.9050957802306</v>
      </c>
      <c r="AI76" s="34">
        <f>PXIL!H76</f>
        <v>0</v>
      </c>
      <c r="AJ76" s="34">
        <f>PXIL!N76</f>
        <v>0</v>
      </c>
      <c r="AK76" s="34">
        <f>RTM_IEX!H76</f>
        <v>138.94999999999999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14.249431652579423</v>
      </c>
      <c r="F77">
        <f>GT_Spot!P77</f>
        <v>0</v>
      </c>
      <c r="G77">
        <f>PPCL_NG!P77</f>
        <v>80.037161802772957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1299.206422781954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139.13</v>
      </c>
      <c r="U77" s="37">
        <f>SUMPRODUCT(LTA!J77:AN77,LTA!J$102:AN$102,LTA!J$103:AN$103)</f>
        <v>177.37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588.34</v>
      </c>
      <c r="AB77" s="75">
        <f>-STOA!N77</f>
        <v>0</v>
      </c>
      <c r="AC77">
        <f t="shared" si="3"/>
        <v>23.665505632428186</v>
      </c>
      <c r="AD77">
        <f t="shared" si="4"/>
        <v>2793.6565934661658</v>
      </c>
      <c r="AE77">
        <f>'IDT-1'!B77</f>
        <v>29</v>
      </c>
      <c r="AF77" s="24"/>
      <c r="AG77">
        <f t="shared" si="5"/>
        <v>2822.6565934661658</v>
      </c>
      <c r="AI77" s="34">
        <f>PXIL!H77</f>
        <v>0</v>
      </c>
      <c r="AJ77" s="34">
        <f>PXIL!N77</f>
        <v>0</v>
      </c>
      <c r="AK77" s="34">
        <f>RTM_IEX!H77</f>
        <v>117.73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14.249431652579423</v>
      </c>
      <c r="F78">
        <f>GT_Spot!P78</f>
        <v>0</v>
      </c>
      <c r="G78">
        <f>PPCL_NG!P78</f>
        <v>80.037161802772957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1306.3610127173527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128.57</v>
      </c>
      <c r="U78" s="37">
        <f>SUMPRODUCT(LTA!J78:AN78,LTA!J$102:AN$102,LTA!J$103:AN$103)</f>
        <v>178.38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588.34</v>
      </c>
      <c r="AB78" s="75">
        <f>-STOA!N78</f>
        <v>0</v>
      </c>
      <c r="AC78">
        <f t="shared" si="3"/>
        <v>23.637152187885533</v>
      </c>
      <c r="AD78">
        <f t="shared" si="4"/>
        <v>2790.3095368461068</v>
      </c>
      <c r="AE78">
        <f>'IDT-1'!B78</f>
        <v>0</v>
      </c>
      <c r="AF78" s="24"/>
      <c r="AG78">
        <f t="shared" si="5"/>
        <v>2790.3095368461068</v>
      </c>
      <c r="AI78" s="34">
        <f>PXIL!H78</f>
        <v>0</v>
      </c>
      <c r="AJ78" s="34">
        <f>PXIL!N78</f>
        <v>0</v>
      </c>
      <c r="AK78" s="34">
        <f>RTM_IEX!H78</f>
        <v>116.75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14.249431652579423</v>
      </c>
      <c r="F79">
        <f>GT_Spot!P79</f>
        <v>0</v>
      </c>
      <c r="G79">
        <f>PPCL_NG!P79</f>
        <v>80.037161802772957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1310.0126750548714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123.94999999999999</v>
      </c>
      <c r="U79" s="37">
        <f>SUMPRODUCT(LTA!J79:AN79,LTA!J$102:AN$102,LTA!J$103:AN$103)</f>
        <v>172.57999999999998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588.34</v>
      </c>
      <c r="AB79" s="75">
        <f>-STOA!N79</f>
        <v>0</v>
      </c>
      <c r="AC79">
        <f t="shared" si="3"/>
        <v>23.256142151520695</v>
      </c>
      <c r="AD79">
        <f t="shared" si="4"/>
        <v>2745.3322092199905</v>
      </c>
      <c r="AE79">
        <f>'IDT-1'!B79</f>
        <v>0</v>
      </c>
      <c r="AF79" s="24"/>
      <c r="AG79">
        <f t="shared" si="5"/>
        <v>2745.3322092199905</v>
      </c>
      <c r="AI79" s="34">
        <f>PXIL!H79</f>
        <v>0</v>
      </c>
      <c r="AJ79" s="34">
        <f>PXIL!N79</f>
        <v>0</v>
      </c>
      <c r="AK79" s="34">
        <f>RTM_IEX!H79</f>
        <v>78.16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14.249431652579423</v>
      </c>
      <c r="F80">
        <f>GT_Spot!P80</f>
        <v>0</v>
      </c>
      <c r="G80">
        <f>PPCL_NG!P80</f>
        <v>80.037161802772957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1309.9223550097522</v>
      </c>
      <c r="P80" s="36">
        <v>118.33548286128713</v>
      </c>
      <c r="Q80" s="36">
        <v>38.229999999999997</v>
      </c>
      <c r="R80" s="38">
        <v>0</v>
      </c>
      <c r="S80" s="38">
        <v>7.53</v>
      </c>
      <c r="T80" s="37">
        <f>SUMPRODUCT(LTA!J80:AN80,LTA!J$101:AN$101,LTA!J$103:AN$103)</f>
        <v>118.79</v>
      </c>
      <c r="U80" s="37">
        <f>SUMPRODUCT(LTA!J80:AN80,LTA!J$102:AN$102,LTA!J$103:AN$103)</f>
        <v>171.38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588.34</v>
      </c>
      <c r="AB80" s="75">
        <f>-STOA!N80</f>
        <v>0</v>
      </c>
      <c r="AC80">
        <f t="shared" si="3"/>
        <v>23.200867463141691</v>
      </c>
      <c r="AD80">
        <f t="shared" si="4"/>
        <v>2738.80716386325</v>
      </c>
      <c r="AE80">
        <f>'IDT-1'!B80</f>
        <v>0</v>
      </c>
      <c r="AF80" s="24"/>
      <c r="AG80">
        <f t="shared" si="5"/>
        <v>2738.80716386325</v>
      </c>
      <c r="AI80" s="34">
        <f>PXIL!H80</f>
        <v>0</v>
      </c>
      <c r="AJ80" s="34">
        <f>PXIL!N80</f>
        <v>0</v>
      </c>
      <c r="AK80" s="34">
        <f>RTM_IEX!H80</f>
        <v>78.16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14.249431652579423</v>
      </c>
      <c r="F81">
        <f>GT_Spot!P81</f>
        <v>0</v>
      </c>
      <c r="G81">
        <f>PPCL_NG!P81</f>
        <v>80.037161802772957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97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1298.8985982304591</v>
      </c>
      <c r="P81" s="36">
        <v>118.33548286128713</v>
      </c>
      <c r="Q81" s="36">
        <v>38.229999999999997</v>
      </c>
      <c r="R81" s="38">
        <v>0</v>
      </c>
      <c r="S81" s="38">
        <v>7.53</v>
      </c>
      <c r="T81" s="37">
        <f>SUMPRODUCT(LTA!J81:AN81,LTA!J$101:AN$101,LTA!J$103:AN$103)</f>
        <v>106.72</v>
      </c>
      <c r="U81" s="37">
        <f>SUMPRODUCT(LTA!J81:AN81,LTA!J$102:AN$102,LTA!J$103:AN$103)</f>
        <v>169.48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588.34</v>
      </c>
      <c r="AB81" s="75">
        <f>-STOA!N81</f>
        <v>0</v>
      </c>
      <c r="AC81">
        <f t="shared" si="3"/>
        <v>23.112467906195629</v>
      </c>
      <c r="AD81">
        <f t="shared" si="4"/>
        <v>2728.3718066409033</v>
      </c>
      <c r="AE81">
        <f>'IDT-1'!B81</f>
        <v>0</v>
      </c>
      <c r="AF81" s="24"/>
      <c r="AG81">
        <f t="shared" si="5"/>
        <v>2728.3718066409033</v>
      </c>
      <c r="AI81" s="34">
        <f>PXIL!H81</f>
        <v>0</v>
      </c>
      <c r="AJ81" s="34">
        <f>PXIL!N81</f>
        <v>0</v>
      </c>
      <c r="AK81" s="34">
        <f>RTM_IEX!H81</f>
        <v>92.63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14.249431652579423</v>
      </c>
      <c r="F82">
        <f>GT_Spot!P82</f>
        <v>0</v>
      </c>
      <c r="G82">
        <f>PPCL_NG!P82</f>
        <v>80.037161802772957</v>
      </c>
      <c r="H82">
        <f>PPCL_Spot!P82</f>
        <v>0</v>
      </c>
      <c r="I82">
        <f>Bawana_NG!P82</f>
        <v>134.60999999999999</v>
      </c>
      <c r="J82">
        <f>Bawana_RLNG!P82</f>
        <v>0</v>
      </c>
      <c r="K82">
        <f>Bawana_Spot!P82</f>
        <v>97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1287.8940559213383</v>
      </c>
      <c r="P82" s="36">
        <v>118.33548286128713</v>
      </c>
      <c r="Q82" s="36">
        <v>38.229999999999997</v>
      </c>
      <c r="R82" s="38">
        <v>0</v>
      </c>
      <c r="S82" s="38">
        <v>7.53</v>
      </c>
      <c r="T82" s="37">
        <f>SUMPRODUCT(LTA!J82:AN82,LTA!J$101:AN$101,LTA!J$103:AN$103)</f>
        <v>104.99</v>
      </c>
      <c r="U82" s="37">
        <f>SUMPRODUCT(LTA!J82:AN82,LTA!J$102:AN$102,LTA!J$103:AN$103)</f>
        <v>168.57999999999998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588.34</v>
      </c>
      <c r="AB82" s="75">
        <f>-STOA!N82</f>
        <v>0</v>
      </c>
      <c r="AC82">
        <f t="shared" si="3"/>
        <v>23.168121750799013</v>
      </c>
      <c r="AD82">
        <f t="shared" si="4"/>
        <v>2734.9416104871789</v>
      </c>
      <c r="AE82">
        <f>'IDT-1'!B82</f>
        <v>18</v>
      </c>
      <c r="AF82" s="24"/>
      <c r="AG82">
        <f t="shared" si="5"/>
        <v>2752.9416104871789</v>
      </c>
      <c r="AI82" s="34">
        <f>PXIL!H82</f>
        <v>0</v>
      </c>
      <c r="AJ82" s="34">
        <f>PXIL!N82</f>
        <v>0</v>
      </c>
      <c r="AK82" s="34">
        <f>RTM_IEX!H82</f>
        <v>112.89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14.249431652579423</v>
      </c>
      <c r="F83">
        <f>GT_Spot!P83</f>
        <v>0</v>
      </c>
      <c r="G83">
        <f>PPCL_NG!P83</f>
        <v>80.887161853970042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131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1286.4423286300048</v>
      </c>
      <c r="P83" s="36">
        <v>118.33548286128713</v>
      </c>
      <c r="Q83" s="36">
        <v>38.229999999999997</v>
      </c>
      <c r="R83" s="38">
        <v>0</v>
      </c>
      <c r="S83" s="38">
        <v>7.53</v>
      </c>
      <c r="T83" s="37">
        <f>SUMPRODUCT(LTA!J83:AN83,LTA!J$101:AN$101,LTA!J$103:AN$103)</f>
        <v>101.33</v>
      </c>
      <c r="U83" s="37">
        <f>SUMPRODUCT(LTA!J83:AN83,LTA!J$102:AN$102,LTA!J$103:AN$103)</f>
        <v>170.70000000000002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778.41000000000008</v>
      </c>
      <c r="AB83" s="75">
        <f>-STOA!N83</f>
        <v>0</v>
      </c>
      <c r="AC83">
        <f t="shared" si="3"/>
        <v>23.894604336586706</v>
      </c>
      <c r="AD83">
        <f t="shared" si="4"/>
        <v>2796.599496126275</v>
      </c>
      <c r="AE83">
        <f>'IDT-1'!B83</f>
        <v>0</v>
      </c>
      <c r="AF83" s="24"/>
      <c r="AG83">
        <f t="shared" si="5"/>
        <v>2796.599496126275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-12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14.249431652579423</v>
      </c>
      <c r="F84">
        <f>GT_Spot!P84</f>
        <v>0</v>
      </c>
      <c r="G84">
        <f>PPCL_NG!P84</f>
        <v>80.887161853970042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183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1286.4423286300048</v>
      </c>
      <c r="P84" s="36">
        <v>118.33548286128713</v>
      </c>
      <c r="Q84" s="36">
        <v>38.229999999999997</v>
      </c>
      <c r="R84" s="38">
        <v>0</v>
      </c>
      <c r="S84" s="38">
        <v>7.53</v>
      </c>
      <c r="T84" s="37">
        <f>SUMPRODUCT(LTA!J84:AN84,LTA!J$101:AN$101,LTA!J$103:AN$103)</f>
        <v>99.67</v>
      </c>
      <c r="U84" s="37">
        <f>SUMPRODUCT(LTA!J84:AN84,LTA!J$102:AN$102,LTA!J$103:AN$103)</f>
        <v>167.8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778.41000000000008</v>
      </c>
      <c r="AB84" s="75">
        <f>-STOA!N84</f>
        <v>0</v>
      </c>
      <c r="AC84">
        <f t="shared" si="3"/>
        <v>24.335456125211156</v>
      </c>
      <c r="AD84">
        <f t="shared" si="4"/>
        <v>2838.598644337651</v>
      </c>
      <c r="AE84">
        <f>'IDT-1'!B84</f>
        <v>0</v>
      </c>
      <c r="AF84" s="24"/>
      <c r="AG84">
        <f t="shared" si="5"/>
        <v>2838.598644337651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14.249431652579423</v>
      </c>
      <c r="F85">
        <f>GT_Spot!P85</f>
        <v>0</v>
      </c>
      <c r="G85">
        <f>PPCL_NG!P85</f>
        <v>80.887161853970042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231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1289.7128446315246</v>
      </c>
      <c r="P85" s="36">
        <v>118.33548286128713</v>
      </c>
      <c r="Q85" s="36">
        <v>38.229999999999997</v>
      </c>
      <c r="R85" s="38">
        <v>0</v>
      </c>
      <c r="S85" s="38">
        <v>7.53</v>
      </c>
      <c r="T85" s="37">
        <f>SUMPRODUCT(LTA!J85:AN85,LTA!J$101:AN$101,LTA!J$103:AN$103)</f>
        <v>92.34</v>
      </c>
      <c r="U85" s="37">
        <f>SUMPRODUCT(LTA!J85:AN85,LTA!J$102:AN$102,LTA!J$103:AN$103)</f>
        <v>164.29000000000002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778.41000000000008</v>
      </c>
      <c r="AB85" s="75">
        <f>-STOA!N85</f>
        <v>0</v>
      </c>
      <c r="AC85">
        <f t="shared" si="3"/>
        <v>24.531062778300811</v>
      </c>
      <c r="AD85">
        <f t="shared" si="4"/>
        <v>2895.8335536860814</v>
      </c>
      <c r="AE85">
        <f>'IDT-1'!B85</f>
        <v>0</v>
      </c>
      <c r="AF85" s="24"/>
      <c r="AG85">
        <f t="shared" si="5"/>
        <v>2895.8335536860814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14.249431652579423</v>
      </c>
      <c r="F86">
        <f>GT_Spot!P86</f>
        <v>0</v>
      </c>
      <c r="G86">
        <f>PPCL_NG!P86</f>
        <v>80.887161853970042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261.48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1281.1842597236785</v>
      </c>
      <c r="P86" s="36">
        <v>118.33548286128713</v>
      </c>
      <c r="Q86" s="36">
        <v>38.229999999999997</v>
      </c>
      <c r="R86" s="38">
        <v>0</v>
      </c>
      <c r="S86" s="38">
        <v>7.53</v>
      </c>
      <c r="T86" s="37">
        <f>SUMPRODUCT(LTA!J86:AN86,LTA!J$101:AN$101,LTA!J$103:AN$103)</f>
        <v>88.67</v>
      </c>
      <c r="U86" s="37">
        <f>SUMPRODUCT(LTA!J86:AN86,LTA!J$102:AN$102,LTA!J$103:AN$103)</f>
        <v>162.79000000000002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778.41000000000008</v>
      </c>
      <c r="AB86" s="75">
        <f>-STOA!N86</f>
        <v>0</v>
      </c>
      <c r="AC86">
        <f t="shared" si="3"/>
        <v>24.672026665074902</v>
      </c>
      <c r="AD86">
        <f t="shared" si="4"/>
        <v>2912.4740048914614</v>
      </c>
      <c r="AE86">
        <f>'IDT-1'!B86</f>
        <v>43</v>
      </c>
      <c r="AF86" s="24"/>
      <c r="AG86">
        <f t="shared" si="5"/>
        <v>2955.4740048914614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14.249431652579423</v>
      </c>
      <c r="F87">
        <f>GT_Spot!P87</f>
        <v>0</v>
      </c>
      <c r="G87">
        <f>PPCL_NG!P87</f>
        <v>80.887161853970042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261.48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1280.9128335912842</v>
      </c>
      <c r="P87" s="36">
        <v>118.33548286128713</v>
      </c>
      <c r="Q87" s="36">
        <v>38.229999999999997</v>
      </c>
      <c r="R87" s="38">
        <v>0</v>
      </c>
      <c r="S87" s="38">
        <v>7.53</v>
      </c>
      <c r="T87" s="37">
        <f>SUMPRODUCT(LTA!J87:AN87,LTA!J$101:AN$101,LTA!J$103:AN$103)</f>
        <v>84.67</v>
      </c>
      <c r="U87" s="37">
        <f>SUMPRODUCT(LTA!J87:AN87,LTA!J$102:AN$102,LTA!J$103:AN$103)</f>
        <v>161.19000000000003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874.91000000000008</v>
      </c>
      <c r="AB87" s="75">
        <f>-STOA!N87</f>
        <v>0</v>
      </c>
      <c r="AC87">
        <f t="shared" si="3"/>
        <v>25.663802685562786</v>
      </c>
      <c r="AD87">
        <f t="shared" si="4"/>
        <v>3029.550802738579</v>
      </c>
      <c r="AE87">
        <f>'IDT-1'!B87</f>
        <v>7</v>
      </c>
      <c r="AF87" s="24"/>
      <c r="AG87">
        <f t="shared" si="5"/>
        <v>3036.550802738579</v>
      </c>
      <c r="AI87" s="34">
        <f>PXIL!H87</f>
        <v>0</v>
      </c>
      <c r="AJ87" s="34">
        <f>PXIL!N87</f>
        <v>0</v>
      </c>
      <c r="AK87" s="34">
        <f>RTM_IEX!H87</f>
        <v>27.44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14.249431652579423</v>
      </c>
      <c r="F88">
        <f>GT_Spot!P88</f>
        <v>0</v>
      </c>
      <c r="G88">
        <f>PPCL_NG!P88</f>
        <v>80.887161853970042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261.48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1280.9839848886836</v>
      </c>
      <c r="P88" s="36">
        <v>118.33548286128713</v>
      </c>
      <c r="Q88" s="36">
        <v>38.229999999999997</v>
      </c>
      <c r="R88" s="38">
        <v>0</v>
      </c>
      <c r="S88" s="38">
        <v>7.53</v>
      </c>
      <c r="T88" s="37">
        <f>SUMPRODUCT(LTA!J88:AN88,LTA!J$101:AN$101,LTA!J$103:AN$103)</f>
        <v>81.67</v>
      </c>
      <c r="U88" s="37">
        <f>SUMPRODUCT(LTA!J88:AN88,LTA!J$102:AN$102,LTA!J$103:AN$103)</f>
        <v>159.09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874.91000000000008</v>
      </c>
      <c r="AB88" s="75">
        <f>-STOA!N88</f>
        <v>0</v>
      </c>
      <c r="AC88">
        <f t="shared" si="3"/>
        <v>25.621812356460946</v>
      </c>
      <c r="AD88">
        <f t="shared" si="4"/>
        <v>3024.5939443650805</v>
      </c>
      <c r="AE88">
        <f>'IDT-1'!B88</f>
        <v>83</v>
      </c>
      <c r="AF88" s="24"/>
      <c r="AG88">
        <f t="shared" si="5"/>
        <v>3107.5939443650805</v>
      </c>
      <c r="AI88" s="34">
        <f>PXIL!H88</f>
        <v>0</v>
      </c>
      <c r="AJ88" s="34">
        <f>PXIL!N88</f>
        <v>0</v>
      </c>
      <c r="AK88" s="34">
        <f>RTM_IEX!H88</f>
        <v>27.47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14.249431652579423</v>
      </c>
      <c r="F89">
        <f>GT_Spot!P89</f>
        <v>0</v>
      </c>
      <c r="G89">
        <f>PPCL_NG!P89</f>
        <v>80.887161853970042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285.95999999999998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1280.9839848886836</v>
      </c>
      <c r="P89" s="36">
        <v>118.33548286128713</v>
      </c>
      <c r="Q89" s="36">
        <v>38.229999999999997</v>
      </c>
      <c r="R89" s="38">
        <v>0</v>
      </c>
      <c r="S89" s="38">
        <v>7.53</v>
      </c>
      <c r="T89" s="37">
        <f>SUMPRODUCT(LTA!J89:AN89,LTA!J$101:AN$101,LTA!J$103:AN$103)</f>
        <v>80.010000000000005</v>
      </c>
      <c r="U89" s="37">
        <f>SUMPRODUCT(LTA!J89:AN89,LTA!J$102:AN$102,LTA!J$103:AN$103)</f>
        <v>146.28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874.91000000000008</v>
      </c>
      <c r="AB89" s="75">
        <f>-STOA!N89</f>
        <v>0</v>
      </c>
      <c r="AC89">
        <f t="shared" si="3"/>
        <v>25.96243235646094</v>
      </c>
      <c r="AD89">
        <f t="shared" si="4"/>
        <v>3064.8033243650802</v>
      </c>
      <c r="AE89">
        <f>'IDT-1'!B89</f>
        <v>148.29499999999999</v>
      </c>
      <c r="AF89" s="24"/>
      <c r="AG89">
        <f t="shared" si="5"/>
        <v>3213.0983243650803</v>
      </c>
      <c r="AI89" s="34">
        <f>PXIL!H89</f>
        <v>0</v>
      </c>
      <c r="AJ89" s="34">
        <f>PXIL!N89</f>
        <v>0</v>
      </c>
      <c r="AK89" s="34">
        <f>RTM_IEX!H89</f>
        <v>58.01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14.249431652579423</v>
      </c>
      <c r="F90">
        <f>GT_Spot!P90</f>
        <v>0</v>
      </c>
      <c r="G90">
        <f>PPCL_NG!P90</f>
        <v>80.887161853970042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426.96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1289.5125697965298</v>
      </c>
      <c r="P90" s="36">
        <v>118.33548286128713</v>
      </c>
      <c r="Q90" s="36">
        <v>38.229999999999997</v>
      </c>
      <c r="R90" s="38">
        <v>0</v>
      </c>
      <c r="S90" s="38">
        <v>7.53</v>
      </c>
      <c r="T90" s="37">
        <f>SUMPRODUCT(LTA!J90:AN90,LTA!J$101:AN$101,LTA!J$103:AN$103)</f>
        <v>78</v>
      </c>
      <c r="U90" s="37">
        <f>SUMPRODUCT(LTA!J90:AN90,LTA!J$102:AN$102,LTA!J$103:AN$103)</f>
        <v>144.07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874.91000000000008</v>
      </c>
      <c r="AB90" s="75">
        <f>-STOA!N90</f>
        <v>0</v>
      </c>
      <c r="AC90">
        <f t="shared" si="3"/>
        <v>27.184452469686857</v>
      </c>
      <c r="AD90">
        <f t="shared" si="4"/>
        <v>3209.059889159701</v>
      </c>
      <c r="AE90">
        <f>'IDT-1'!B90</f>
        <v>81.813000000000002</v>
      </c>
      <c r="AF90" s="24"/>
      <c r="AG90">
        <f t="shared" si="5"/>
        <v>3290.8728891597011</v>
      </c>
      <c r="AI90" s="34">
        <f>PXIL!H90</f>
        <v>0</v>
      </c>
      <c r="AJ90" s="34">
        <f>PXIL!N90</f>
        <v>0</v>
      </c>
      <c r="AK90" s="34">
        <f>RTM_IEX!H90</f>
        <v>58.18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14.249431652579423</v>
      </c>
      <c r="F91">
        <f>GT_Spot!P91</f>
        <v>0</v>
      </c>
      <c r="G91">
        <f>PPCL_NG!P91</f>
        <v>81.73716190410056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477.96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1287.407109839374</v>
      </c>
      <c r="P91" s="36">
        <v>118.33548286128713</v>
      </c>
      <c r="Q91" s="36">
        <v>38.229999999999997</v>
      </c>
      <c r="R91" s="38">
        <v>0</v>
      </c>
      <c r="S91" s="38">
        <v>7.53</v>
      </c>
      <c r="T91" s="37">
        <f>SUMPRODUCT(LTA!J91:AN91,LTA!J$101:AN$101,LTA!J$103:AN$103)</f>
        <v>77.989999999999995</v>
      </c>
      <c r="U91" s="37">
        <f>SUMPRODUCT(LTA!J91:AN91,LTA!J$102:AN$102,LTA!J$103:AN$103)</f>
        <v>144.4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963.39000000000021</v>
      </c>
      <c r="AB91" s="75">
        <f>-STOA!N91</f>
        <v>0</v>
      </c>
      <c r="AC91">
        <f t="shared" si="3"/>
        <v>28.179386606467844</v>
      </c>
      <c r="AD91">
        <f t="shared" si="4"/>
        <v>3326.5094951158949</v>
      </c>
      <c r="AE91">
        <f>'IDT-1'!B91</f>
        <v>21.053999999999998</v>
      </c>
      <c r="AF91" s="24"/>
      <c r="AG91">
        <f t="shared" si="5"/>
        <v>3347.563495115895</v>
      </c>
      <c r="AI91" s="34">
        <f>PXIL!H91</f>
        <v>0</v>
      </c>
      <c r="AJ91" s="34">
        <f>PXIL!N91</f>
        <v>0</v>
      </c>
      <c r="AK91" s="34">
        <f>RTM_IEX!H91</f>
        <v>38.08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14.249431652579423</v>
      </c>
      <c r="F92">
        <f>GT_Spot!P92</f>
        <v>0</v>
      </c>
      <c r="G92">
        <f>PPCL_NG!P92</f>
        <v>81.73716190410056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549.95999999999992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1287.407109839374</v>
      </c>
      <c r="P92" s="36">
        <v>118.33548286128713</v>
      </c>
      <c r="Q92" s="36">
        <v>38.229999999999997</v>
      </c>
      <c r="R92" s="38">
        <v>0</v>
      </c>
      <c r="S92" s="38">
        <v>7.53</v>
      </c>
      <c r="T92" s="37">
        <f>SUMPRODUCT(LTA!J92:AN92,LTA!J$101:AN$101,LTA!J$103:AN$103)</f>
        <v>75.010000000000005</v>
      </c>
      <c r="U92" s="37">
        <f>SUMPRODUCT(LTA!J92:AN92,LTA!J$102:AN$102,LTA!J$103:AN$103)</f>
        <v>143.19999999999999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13.31</v>
      </c>
      <c r="Z92" s="34">
        <f>IEX!N92</f>
        <v>0</v>
      </c>
      <c r="AA92" s="75">
        <f>STOA!H92</f>
        <v>963.39000000000021</v>
      </c>
      <c r="AB92" s="75">
        <f>-STOA!N92</f>
        <v>0</v>
      </c>
      <c r="AC92">
        <f t="shared" si="3"/>
        <v>28.965122606467848</v>
      </c>
      <c r="AD92">
        <f t="shared" si="4"/>
        <v>3419.2637591158946</v>
      </c>
      <c r="AE92">
        <f>'IDT-1'!B92</f>
        <v>0</v>
      </c>
      <c r="AF92" s="24"/>
      <c r="AG92">
        <f t="shared" si="5"/>
        <v>3419.2637591158946</v>
      </c>
      <c r="AI92" s="34">
        <f>PXIL!H92</f>
        <v>0</v>
      </c>
      <c r="AJ92" s="34">
        <f>PXIL!N92</f>
        <v>0</v>
      </c>
      <c r="AK92" s="34">
        <f>RTM_IEX!H92</f>
        <v>42.14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8.35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14.249431652579423</v>
      </c>
      <c r="F93">
        <f>GT_Spot!P93</f>
        <v>0</v>
      </c>
      <c r="G93">
        <f>PPCL_NG!P93</f>
        <v>81.73716190410056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547.96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1287.5948363475748</v>
      </c>
      <c r="P93" s="36">
        <v>118.33548286128713</v>
      </c>
      <c r="Q93" s="36">
        <v>38.229999999999997</v>
      </c>
      <c r="R93" s="38">
        <v>0</v>
      </c>
      <c r="S93" s="38">
        <v>7.53</v>
      </c>
      <c r="T93" s="37">
        <f>SUMPRODUCT(LTA!J93:AN93,LTA!J$101:AN$101,LTA!J$103:AN$103)</f>
        <v>74</v>
      </c>
      <c r="U93" s="37">
        <f>SUMPRODUCT(LTA!J93:AN93,LTA!J$102:AN$102,LTA!J$103:AN$103)</f>
        <v>143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7.18</v>
      </c>
      <c r="Z93" s="34">
        <f>IEX!N93</f>
        <v>0</v>
      </c>
      <c r="AA93" s="75">
        <f>STOA!H93</f>
        <v>963.39000000000021</v>
      </c>
      <c r="AB93" s="75">
        <f>-STOA!N93</f>
        <v>0</v>
      </c>
      <c r="AC93">
        <f t="shared" si="3"/>
        <v>29.038099509136732</v>
      </c>
      <c r="AD93">
        <f t="shared" si="4"/>
        <v>3427.8785087214264</v>
      </c>
      <c r="AE93">
        <f>'IDT-1'!B93</f>
        <v>70.501999999999995</v>
      </c>
      <c r="AF93" s="24"/>
      <c r="AG93">
        <f t="shared" si="5"/>
        <v>3498.3805087214264</v>
      </c>
      <c r="AI93" s="34">
        <f>PXIL!H93</f>
        <v>0</v>
      </c>
      <c r="AJ93" s="34">
        <f>PXIL!N93</f>
        <v>0</v>
      </c>
      <c r="AK93" s="34">
        <f>RTM_IEX!H93</f>
        <v>62.9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5.43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14.249431652579423</v>
      </c>
      <c r="F94">
        <f>GT_Spot!P94</f>
        <v>0</v>
      </c>
      <c r="G94">
        <f>PPCL_NG!P94</f>
        <v>81.73716190410056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574.96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1280.4311187351832</v>
      </c>
      <c r="P94" s="36">
        <v>118.33548286128713</v>
      </c>
      <c r="Q94" s="36">
        <v>38.229999999999997</v>
      </c>
      <c r="R94" s="38">
        <v>0</v>
      </c>
      <c r="S94" s="38">
        <v>7.53</v>
      </c>
      <c r="T94" s="37">
        <f>SUMPRODUCT(LTA!J94:AN94,LTA!J$101:AN$101,LTA!J$103:AN$103)</f>
        <v>70.989999999999995</v>
      </c>
      <c r="U94" s="37">
        <f>SUMPRODUCT(LTA!J94:AN94,LTA!J$102:AN$102,LTA!J$103:AN$103)</f>
        <v>141.19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38.04</v>
      </c>
      <c r="Z94" s="34">
        <f>IEX!N94</f>
        <v>0</v>
      </c>
      <c r="AA94" s="75">
        <f>STOA!H94</f>
        <v>963.39000000000021</v>
      </c>
      <c r="AB94" s="75">
        <f>-STOA!N94</f>
        <v>0</v>
      </c>
      <c r="AC94">
        <f t="shared" si="3"/>
        <v>29.589612281192643</v>
      </c>
      <c r="AD94">
        <f t="shared" si="4"/>
        <v>3492.9832783369793</v>
      </c>
      <c r="AE94">
        <f>'IDT-1'!B94</f>
        <v>48.808999999999997</v>
      </c>
      <c r="AF94" s="24"/>
      <c r="AG94">
        <f t="shared" si="5"/>
        <v>3541.7922783369795</v>
      </c>
      <c r="AI94" s="34">
        <f>PXIL!H94</f>
        <v>0</v>
      </c>
      <c r="AJ94" s="34">
        <f>PXIL!N94</f>
        <v>0</v>
      </c>
      <c r="AK94" s="34">
        <f>RTM_IEX!H94</f>
        <v>57.53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30.58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14.249431652579423</v>
      </c>
      <c r="F95">
        <f>GT_Spot!P95</f>
        <v>0</v>
      </c>
      <c r="G95">
        <f>PPCL_NG!P95</f>
        <v>81.73716190410056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532.28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1342.9133820697341</v>
      </c>
      <c r="P95" s="36">
        <v>118.33548286128713</v>
      </c>
      <c r="Q95" s="36">
        <v>38.229999999999997</v>
      </c>
      <c r="R95" s="38">
        <v>0</v>
      </c>
      <c r="S95" s="38">
        <v>7.53</v>
      </c>
      <c r="T95" s="37">
        <f>SUMPRODUCT(LTA!J95:AN95,LTA!J$101:AN$101,LTA!J$103:AN$103)</f>
        <v>70.989999999999995</v>
      </c>
      <c r="U95" s="37">
        <f>SUMPRODUCT(LTA!J95:AN95,LTA!J$102:AN$102,LTA!J$103:AN$103)</f>
        <v>140.69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7.38</v>
      </c>
      <c r="Z95" s="34">
        <f>IEX!N95</f>
        <v>0</v>
      </c>
      <c r="AA95" s="75">
        <f>STOA!H95</f>
        <v>1108.04</v>
      </c>
      <c r="AB95" s="75">
        <f>-STOA!N95</f>
        <v>0</v>
      </c>
      <c r="AC95">
        <f t="shared" si="3"/>
        <v>30.124880343626426</v>
      </c>
      <c r="AD95">
        <f t="shared" si="4"/>
        <v>3530.0602736090959</v>
      </c>
      <c r="AE95">
        <f>'IDT-1'!B95</f>
        <v>37.963000000000001</v>
      </c>
      <c r="AF95" s="24"/>
      <c r="AG95">
        <f t="shared" si="5"/>
        <v>3568.0232736090961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7">
        <f>GDAM_IEX!H95</f>
        <v>5.43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14.249431652579423</v>
      </c>
      <c r="F96">
        <f>GT_Spot!P96</f>
        <v>0</v>
      </c>
      <c r="G96">
        <f>PPCL_NG!P96</f>
        <v>81.73716190410056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532.28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1349.4360742136976</v>
      </c>
      <c r="P96" s="36">
        <v>118.33548286128713</v>
      </c>
      <c r="Q96" s="36">
        <v>38.229999999999997</v>
      </c>
      <c r="R96" s="38">
        <v>0</v>
      </c>
      <c r="S96" s="38">
        <v>7.53</v>
      </c>
      <c r="T96" s="37">
        <f>SUMPRODUCT(LTA!J96:AN96,LTA!J$101:AN$101,LTA!J$103:AN$103)</f>
        <v>70.67</v>
      </c>
      <c r="U96" s="37">
        <f>SUMPRODUCT(LTA!J96:AN96,LTA!J$102:AN$102,LTA!J$103:AN$103)</f>
        <v>139.29000000000002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19.23</v>
      </c>
      <c r="Z96" s="34">
        <f>IEX!N96</f>
        <v>0</v>
      </c>
      <c r="AA96" s="75">
        <f>STOA!H96</f>
        <v>1108.04</v>
      </c>
      <c r="AB96" s="75">
        <f>-STOA!N96</f>
        <v>0</v>
      </c>
      <c r="AC96">
        <f t="shared" si="3"/>
        <v>30.307111799910828</v>
      </c>
      <c r="AD96">
        <f t="shared" si="4"/>
        <v>3553.5807342967755</v>
      </c>
      <c r="AE96">
        <f>'IDT-1'!B96</f>
        <v>29.827999999999999</v>
      </c>
      <c r="AF96" s="24"/>
      <c r="AG96">
        <f t="shared" si="5"/>
        <v>3583.4087342967755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</v>
      </c>
      <c r="AM96" s="34">
        <f>RTM_PXI!H96</f>
        <v>0</v>
      </c>
      <c r="AN96" s="34">
        <f>RTM_PXI!N96</f>
        <v>0</v>
      </c>
      <c r="AO96" s="147">
        <f>GDAM_IEX!H96</f>
        <v>11.48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14.249431652579423</v>
      </c>
      <c r="F97">
        <f>GT_Spot!P97</f>
        <v>0</v>
      </c>
      <c r="G97">
        <f>PPCL_NG!P97</f>
        <v>81.73716190410056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532.28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1347.8192592163152</v>
      </c>
      <c r="P97" s="36">
        <v>118.33548286128713</v>
      </c>
      <c r="Q97" s="36">
        <v>38.229999999999997</v>
      </c>
      <c r="R97" s="38">
        <v>0</v>
      </c>
      <c r="S97" s="38">
        <v>7.53</v>
      </c>
      <c r="T97" s="37">
        <f>SUMPRODUCT(LTA!J97:AN97,LTA!J$101:AN$101,LTA!J$103:AN$103)</f>
        <v>69.33</v>
      </c>
      <c r="U97" s="37">
        <f>SUMPRODUCT(LTA!J97:AN97,LTA!J$102:AN$102,LTA!J$103:AN$103)</f>
        <v>136.38999999999999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21.08</v>
      </c>
      <c r="Z97" s="34">
        <f>IEX!N97</f>
        <v>0</v>
      </c>
      <c r="AA97" s="75">
        <f>STOA!H97</f>
        <v>1108.04</v>
      </c>
      <c r="AB97" s="75">
        <f>-STOA!N97</f>
        <v>0</v>
      </c>
      <c r="AC97">
        <f t="shared" si="3"/>
        <v>30.410324235255928</v>
      </c>
      <c r="AD97">
        <f t="shared" si="4"/>
        <v>3531.6207068640474</v>
      </c>
      <c r="AE97">
        <f>'IDT-1'!B97</f>
        <v>21.693000000000001</v>
      </c>
      <c r="AF97" s="24"/>
      <c r="AG97">
        <f t="shared" si="5"/>
        <v>3553.3137068640476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-29</v>
      </c>
      <c r="AM97" s="34">
        <f>RTM_PXI!H97</f>
        <v>0</v>
      </c>
      <c r="AN97" s="34">
        <f>RTM_PXI!N97</f>
        <v>0</v>
      </c>
      <c r="AO97" s="147">
        <f>GDAM_IEX!H97</f>
        <v>10.63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14.249431652579423</v>
      </c>
      <c r="F98">
        <f>GT_Spot!P98</f>
        <v>0</v>
      </c>
      <c r="G98">
        <f>PPCL_NG!P98</f>
        <v>81.73716190410056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504.95382447901369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1353.7835550106422</v>
      </c>
      <c r="P98" s="36">
        <v>118.33548286128713</v>
      </c>
      <c r="Q98" s="36">
        <v>38.229999999999997</v>
      </c>
      <c r="R98" s="38">
        <v>0</v>
      </c>
      <c r="S98" s="38">
        <v>7.53</v>
      </c>
      <c r="T98" s="37">
        <f>SUMPRODUCT(LTA!J98:AN98,LTA!J$101:AN$101,LTA!J$103:AN$103)</f>
        <v>67.34</v>
      </c>
      <c r="U98" s="37">
        <f>SUMPRODUCT(LTA!J98:AN98,LTA!J$102:AN$102,LTA!J$103:AN$103)</f>
        <v>134.69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1108.04</v>
      </c>
      <c r="AB98" s="75">
        <f>-STOA!N98</f>
        <v>0</v>
      </c>
      <c r="AC98">
        <f t="shared" si="3"/>
        <v>29.747158975604435</v>
      </c>
      <c r="AD98">
        <f t="shared" si="4"/>
        <v>3497.5219923970399</v>
      </c>
      <c r="AE98">
        <f>'IDT-1'!B98</f>
        <v>24.405000000000001</v>
      </c>
      <c r="AF98" s="24"/>
      <c r="AG98">
        <f t="shared" si="5"/>
        <v>3521.9269923970401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0.19941116999999961</v>
      </c>
      <c r="E99">
        <f t="shared" si="6"/>
        <v>0.34080429997726169</v>
      </c>
      <c r="F99">
        <f t="shared" si="6"/>
        <v>0</v>
      </c>
      <c r="G99">
        <f t="shared" si="6"/>
        <v>1.9577448613057207</v>
      </c>
      <c r="H99">
        <f t="shared" si="6"/>
        <v>0</v>
      </c>
      <c r="I99">
        <f t="shared" si="6"/>
        <v>3.0215364872711858</v>
      </c>
      <c r="J99">
        <f t="shared" si="6"/>
        <v>0</v>
      </c>
      <c r="K99">
        <f t="shared" si="6"/>
        <v>4.1367984561197524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27.753174520614532</v>
      </c>
      <c r="P99" s="36">
        <f t="shared" si="6"/>
        <v>2.4951331070475802</v>
      </c>
      <c r="Q99" s="36">
        <f t="shared" si="6"/>
        <v>0.82016500000000014</v>
      </c>
      <c r="R99" s="38">
        <f t="shared" si="6"/>
        <v>0.501001153613019</v>
      </c>
      <c r="S99" s="38">
        <f t="shared" si="6"/>
        <v>0.15549250000000006</v>
      </c>
      <c r="T99" s="37">
        <f t="shared" si="6"/>
        <v>6.5248825000000021</v>
      </c>
      <c r="U99" s="37">
        <f t="shared" si="6"/>
        <v>3.4438450000000005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1.0735125000000001</v>
      </c>
      <c r="Z99" s="34">
        <f t="shared" si="6"/>
        <v>-0.76775000000000004</v>
      </c>
      <c r="AA99" s="75">
        <f t="shared" si="6"/>
        <v>17.824279999999977</v>
      </c>
      <c r="AB99" s="75">
        <f t="shared" si="6"/>
        <v>0</v>
      </c>
      <c r="AC99">
        <f t="shared" si="6"/>
        <v>0.61127127394048453</v>
      </c>
      <c r="AD99">
        <f t="shared" si="6"/>
        <v>70.005535282008552</v>
      </c>
      <c r="AE99">
        <f t="shared" si="6"/>
        <v>0.93874200000000019</v>
      </c>
      <c r="AG99">
        <f t="shared" si="6"/>
        <v>70.944277282008571</v>
      </c>
      <c r="AI99">
        <f t="shared" si="6"/>
        <v>0</v>
      </c>
      <c r="AJ99">
        <f t="shared" si="6"/>
        <v>0</v>
      </c>
      <c r="AK99">
        <f t="shared" si="6"/>
        <v>1.3900599999999996</v>
      </c>
      <c r="AL99">
        <f t="shared" si="6"/>
        <v>-0.30449999999999999</v>
      </c>
      <c r="AM99">
        <f t="shared" si="6"/>
        <v>0</v>
      </c>
      <c r="AN99">
        <f t="shared" si="6"/>
        <v>0</v>
      </c>
      <c r="AO99">
        <f t="shared" si="6"/>
        <v>5.1214999999999997E-2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6.2990999999999993</v>
      </c>
      <c r="E3">
        <f>GT_NG!Q3</f>
        <v>8.081751824817518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852.53573820927534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55.21</v>
      </c>
      <c r="U3" s="37">
        <f>SUMPRODUCT(LTA!J3:AN3,LTA!J$102:AN$102,LTA!J$104:AN$104)</f>
        <v>124.67999999999999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14.690354515960427</v>
      </c>
      <c r="AD3">
        <f>SUM(B3:AB3,AI3:AV3)-AC3</f>
        <v>1734.1613735745666</v>
      </c>
      <c r="AE3">
        <f>'IDT-1'!C3</f>
        <v>-35</v>
      </c>
      <c r="AF3" s="24"/>
      <c r="AG3">
        <f>SUM(AD3:AF3)</f>
        <v>1699.1613735745666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8.081751824817518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851.17666740829134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54.53</v>
      </c>
      <c r="U4" s="37">
        <f>SUMPRODUCT(LTA!J4:AN4,LTA!J$102:AN$102,LTA!J$104:AN$104)</f>
        <v>124.17999999999999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14.669026321232161</v>
      </c>
      <c r="AD4">
        <f t="shared" ref="AD4:AD67" si="1">SUM(B4:AB4,AI4:AV4)-AC4</f>
        <v>1731.6436309683108</v>
      </c>
      <c r="AE4">
        <f>'IDT-1'!C4</f>
        <v>-45</v>
      </c>
      <c r="AF4" s="24"/>
      <c r="AG4">
        <f t="shared" ref="AG4:AG67" si="2">SUM(AD4:AF4)</f>
        <v>1686.6436309683108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8.081751824817518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847.20824484762977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53.42</v>
      </c>
      <c r="U5" s="37">
        <f>SUMPRODUCT(LTA!J5:AN5,LTA!J$102:AN$102,LTA!J$104:AN$104)</f>
        <v>123.86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483.91999999999996</v>
      </c>
      <c r="AB5" s="75">
        <f>-STOA!O5</f>
        <v>0</v>
      </c>
      <c r="AC5">
        <f t="shared" si="0"/>
        <v>14.727167571722605</v>
      </c>
      <c r="AD5">
        <f t="shared" si="1"/>
        <v>1738.5070671571589</v>
      </c>
      <c r="AE5">
        <f>'IDT-1'!C5</f>
        <v>-70</v>
      </c>
      <c r="AF5" s="24"/>
      <c r="AG5">
        <f t="shared" si="2"/>
        <v>1668.5070671571589</v>
      </c>
      <c r="AI5" s="34">
        <f>PXIL!I5</f>
        <v>0</v>
      </c>
      <c r="AJ5" s="34">
        <f>PXIL!O5</f>
        <v>0</v>
      </c>
      <c r="AK5" s="34">
        <f>RTM_IEX!I5</f>
        <v>12.32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8.081751824817518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844.09067196155377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51.88</v>
      </c>
      <c r="U6" s="37">
        <f>SUMPRODUCT(LTA!J6:AN6,LTA!J$102:AN$102,LTA!J$104:AN$104)</f>
        <v>123.52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483.91999999999996</v>
      </c>
      <c r="AB6" s="75">
        <f>-STOA!O6</f>
        <v>0</v>
      </c>
      <c r="AC6">
        <f t="shared" si="0"/>
        <v>14.652259959479569</v>
      </c>
      <c r="AD6">
        <f t="shared" si="1"/>
        <v>1729.6644018833263</v>
      </c>
      <c r="AE6">
        <f>'IDT-1'!C6</f>
        <v>-80</v>
      </c>
      <c r="AF6" s="24"/>
      <c r="AG6">
        <f t="shared" si="2"/>
        <v>1649.6644018833263</v>
      </c>
      <c r="AI6" s="34">
        <f>PXIL!I6</f>
        <v>0</v>
      </c>
      <c r="AJ6" s="34">
        <f>PXIL!O6</f>
        <v>0</v>
      </c>
      <c r="AK6" s="34">
        <f>RTM_IEX!I6</f>
        <v>8.4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8.081751824817518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843.79662823995125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51.21</v>
      </c>
      <c r="U7" s="37">
        <f>SUMPRODUCT(LTA!J7:AN7,LTA!J$102:AN$102,LTA!J$104:AN$104)</f>
        <v>123.17999999999999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483.91999999999996</v>
      </c>
      <c r="AB7" s="75">
        <f>-STOA!O7</f>
        <v>0</v>
      </c>
      <c r="AC7">
        <f t="shared" si="0"/>
        <v>14.887509992218103</v>
      </c>
      <c r="AD7">
        <f t="shared" si="1"/>
        <v>1757.4351081289849</v>
      </c>
      <c r="AE7">
        <f>'IDT-1'!C7</f>
        <v>-100</v>
      </c>
      <c r="AF7" s="24"/>
      <c r="AG7">
        <f t="shared" si="2"/>
        <v>1657.4351081289849</v>
      </c>
      <c r="AI7" s="34">
        <f>PXIL!I7</f>
        <v>0</v>
      </c>
      <c r="AJ7" s="34">
        <f>PXIL!O7</f>
        <v>0</v>
      </c>
      <c r="AK7" s="34">
        <f>RTM_IEX!I7</f>
        <v>37.71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8.081751824817518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842.75113985536029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51.67</v>
      </c>
      <c r="U8" s="37">
        <f>SUMPRODUCT(LTA!J8:AN8,LTA!J$102:AN$102,LTA!J$104:AN$104)</f>
        <v>123.02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483.91999999999996</v>
      </c>
      <c r="AB8" s="75">
        <f>-STOA!O8</f>
        <v>0</v>
      </c>
      <c r="AC8">
        <f t="shared" si="0"/>
        <v>14.952899889787542</v>
      </c>
      <c r="AD8">
        <f t="shared" si="1"/>
        <v>1765.1542298468248</v>
      </c>
      <c r="AE8">
        <f>'IDT-1'!C8</f>
        <v>-115</v>
      </c>
      <c r="AF8" s="24"/>
      <c r="AG8">
        <f t="shared" si="2"/>
        <v>1650.1542298468248</v>
      </c>
      <c r="AI8" s="34">
        <f>PXIL!I8</f>
        <v>0</v>
      </c>
      <c r="AJ8" s="34">
        <f>PXIL!O8</f>
        <v>0</v>
      </c>
      <c r="AK8" s="34">
        <f>RTM_IEX!I8</f>
        <v>46.24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8.081751824817518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842.75113985536029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53.45</v>
      </c>
      <c r="U9" s="37">
        <f>SUMPRODUCT(LTA!J9:AN9,LTA!J$102:AN$102,LTA!J$104:AN$104)</f>
        <v>122.86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483.91999999999996</v>
      </c>
      <c r="AB9" s="75">
        <f>-STOA!O9</f>
        <v>0</v>
      </c>
      <c r="AC9">
        <f t="shared" si="0"/>
        <v>14.78069988978754</v>
      </c>
      <c r="AD9">
        <f t="shared" si="1"/>
        <v>1744.8264298468246</v>
      </c>
      <c r="AE9">
        <f>'IDT-1'!C9</f>
        <v>-135</v>
      </c>
      <c r="AF9" s="24"/>
      <c r="AG9">
        <f t="shared" si="2"/>
        <v>1609.8264298468246</v>
      </c>
      <c r="AI9" s="34">
        <f>PXIL!I9</f>
        <v>0</v>
      </c>
      <c r="AJ9" s="34">
        <f>PXIL!O9</f>
        <v>0</v>
      </c>
      <c r="AK9" s="34">
        <f>RTM_IEX!I9</f>
        <v>24.12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8.081751824817518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841.50962225185856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54.42</v>
      </c>
      <c r="U10" s="37">
        <f>SUMPRODUCT(LTA!J10:AN10,LTA!J$102:AN$102,LTA!J$104:AN$104)</f>
        <v>122.52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483.91999999999996</v>
      </c>
      <c r="AB10" s="75">
        <f>-STOA!O10</f>
        <v>0</v>
      </c>
      <c r="AC10">
        <f t="shared" si="0"/>
        <v>14.718863141918126</v>
      </c>
      <c r="AD10">
        <f t="shared" si="1"/>
        <v>1737.5267489911921</v>
      </c>
      <c r="AE10">
        <f>'IDT-1'!C10</f>
        <v>-145</v>
      </c>
      <c r="AF10" s="24"/>
      <c r="AG10">
        <f t="shared" si="2"/>
        <v>1592.5267489911921</v>
      </c>
      <c r="AI10" s="34">
        <f>PXIL!I10</f>
        <v>0</v>
      </c>
      <c r="AJ10" s="34">
        <f>PXIL!O10</f>
        <v>0</v>
      </c>
      <c r="AK10" s="34">
        <f>RTM_IEX!I10</f>
        <v>17.37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8.081751824817518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846.2247818560927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55.07</v>
      </c>
      <c r="U11" s="37">
        <f>SUMPRODUCT(LTA!J11:AN11,LTA!J$102:AN$102,LTA!J$104:AN$104)</f>
        <v>122.17999999999999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483.91999999999996</v>
      </c>
      <c r="AB11" s="75">
        <f>-STOA!O11</f>
        <v>0</v>
      </c>
      <c r="AC11">
        <f t="shared" si="0"/>
        <v>14.720502482593691</v>
      </c>
      <c r="AD11">
        <f t="shared" si="1"/>
        <v>1737.7202692547505</v>
      </c>
      <c r="AE11">
        <f>'IDT-1'!C11</f>
        <v>-160</v>
      </c>
      <c r="AF11" s="24"/>
      <c r="AG11">
        <f t="shared" si="2"/>
        <v>1577.7202692547505</v>
      </c>
      <c r="AI11" s="34">
        <f>PXIL!I11</f>
        <v>0</v>
      </c>
      <c r="AJ11" s="34">
        <f>PXIL!O11</f>
        <v>0</v>
      </c>
      <c r="AK11" s="34">
        <f>RTM_IEX!I11</f>
        <v>12.54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8.081751824817518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846.29486819578733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55.54</v>
      </c>
      <c r="U12" s="37">
        <f>SUMPRODUCT(LTA!J12:AN12,LTA!J$102:AN$102,LTA!J$104:AN$104)</f>
        <v>122.17999999999999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483.91999999999996</v>
      </c>
      <c r="AB12" s="75">
        <f>-STOA!O12</f>
        <v>0</v>
      </c>
      <c r="AC12">
        <f t="shared" si="0"/>
        <v>14.651627342060634</v>
      </c>
      <c r="AD12">
        <f t="shared" si="1"/>
        <v>1729.589722903253</v>
      </c>
      <c r="AE12">
        <f>'IDT-1'!C12</f>
        <v>-170</v>
      </c>
      <c r="AF12" s="24"/>
      <c r="AG12">
        <f t="shared" si="2"/>
        <v>1559.589722903253</v>
      </c>
      <c r="AI12" s="34">
        <f>PXIL!I12</f>
        <v>0</v>
      </c>
      <c r="AJ12" s="34">
        <f>PXIL!O12</f>
        <v>0</v>
      </c>
      <c r="AK12" s="34">
        <f>RTM_IEX!I12</f>
        <v>16.399999999999999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8.081751824817518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44.998326888756687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850.19526261749957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43.54</v>
      </c>
      <c r="U13" s="37">
        <f>SUMPRODUCT(LTA!J13:AN13,LTA!J$102:AN$102,LTA!J$104:AN$104)</f>
        <v>120.52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483.91999999999996</v>
      </c>
      <c r="AB13" s="75">
        <f>-STOA!O13</f>
        <v>0</v>
      </c>
      <c r="AC13">
        <f t="shared" si="0"/>
        <v>14.577795366116815</v>
      </c>
      <c r="AD13">
        <f t="shared" si="1"/>
        <v>1720.8740339335041</v>
      </c>
      <c r="AE13">
        <f>'IDT-1'!C13</f>
        <v>-195</v>
      </c>
      <c r="AF13" s="24"/>
      <c r="AG13">
        <f t="shared" si="2"/>
        <v>1525.8740339335041</v>
      </c>
      <c r="AI13" s="34">
        <f>PXIL!I13</f>
        <v>0</v>
      </c>
      <c r="AJ13" s="34">
        <f>PXIL!O13</f>
        <v>0</v>
      </c>
      <c r="AK13" s="34">
        <f>RTM_IEX!I13</f>
        <v>17.37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8.0793928779918271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44.998326888756687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842.23775415841237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42.88</v>
      </c>
      <c r="U14" s="37">
        <f>SUMPRODUCT(LTA!J14:AN14,LTA!J$102:AN$102,LTA!J$104:AN$104)</f>
        <v>120.52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483.91999999999996</v>
      </c>
      <c r="AB14" s="75">
        <f>-STOA!O14</f>
        <v>0</v>
      </c>
      <c r="AC14">
        <f t="shared" si="0"/>
        <v>14.513452479907146</v>
      </c>
      <c r="AD14">
        <f t="shared" si="1"/>
        <v>1713.278509413801</v>
      </c>
      <c r="AE14">
        <f>'IDT-1'!C14</f>
        <v>-215</v>
      </c>
      <c r="AF14" s="24"/>
      <c r="AG14">
        <f t="shared" si="2"/>
        <v>1498.278509413801</v>
      </c>
      <c r="AI14" s="34">
        <f>PXIL!I14</f>
        <v>0</v>
      </c>
      <c r="AJ14" s="34">
        <f>PXIL!O14</f>
        <v>0</v>
      </c>
      <c r="AK14" s="34">
        <f>RTM_IEX!I14</f>
        <v>18.329999999999998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8.0793928779918271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842.05849005329299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37.67</v>
      </c>
      <c r="U15" s="37">
        <f>SUMPRODUCT(LTA!J15:AN15,LTA!J$102:AN$102,LTA!J$104:AN$104)</f>
        <v>120.52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483.91999999999996</v>
      </c>
      <c r="AB15" s="75">
        <f>-STOA!O15</f>
        <v>0</v>
      </c>
      <c r="AC15">
        <f t="shared" si="0"/>
        <v>14.573616715558588</v>
      </c>
      <c r="AD15">
        <f t="shared" si="1"/>
        <v>1720.3807541842737</v>
      </c>
      <c r="AE15">
        <f>'IDT-1'!C15</f>
        <v>-235</v>
      </c>
      <c r="AF15" s="24"/>
      <c r="AG15">
        <f t="shared" si="2"/>
        <v>1485.3807541842737</v>
      </c>
      <c r="AI15" s="34">
        <f>PXIL!I15</f>
        <v>0</v>
      </c>
      <c r="AJ15" s="34">
        <f>PXIL!O15</f>
        <v>0</v>
      </c>
      <c r="AK15" s="34">
        <f>RTM_IEX!I15</f>
        <v>30.88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8.0793928779918271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838.61159862447801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37.67</v>
      </c>
      <c r="U16" s="37">
        <f>SUMPRODUCT(LTA!J16:AN16,LTA!J$102:AN$102,LTA!J$104:AN$104)</f>
        <v>120.52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</v>
      </c>
      <c r="AA16" s="75">
        <f>STOA!I16</f>
        <v>483.91999999999996</v>
      </c>
      <c r="AB16" s="75">
        <f>-STOA!O16</f>
        <v>0</v>
      </c>
      <c r="AC16">
        <f t="shared" si="0"/>
        <v>14.383273143006322</v>
      </c>
      <c r="AD16">
        <f t="shared" si="1"/>
        <v>1693.8942063280108</v>
      </c>
      <c r="AE16">
        <f>'IDT-1'!C16</f>
        <v>-232</v>
      </c>
      <c r="AF16" s="24"/>
      <c r="AG16">
        <f t="shared" si="2"/>
        <v>1461.8942063280108</v>
      </c>
      <c r="AI16" s="34">
        <f>PXIL!I16</f>
        <v>0</v>
      </c>
      <c r="AJ16" s="34">
        <f>PXIL!O16</f>
        <v>0</v>
      </c>
      <c r="AK16" s="34">
        <f>RTM_IEX!I16</f>
        <v>9.65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8.0793928779918271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759.92297318538419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38.67</v>
      </c>
      <c r="U17" s="37">
        <f>SUMPRODUCT(LTA!J17:AN17,LTA!J$102:AN$102,LTA!J$104:AN$104)</f>
        <v>117.17999999999999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</v>
      </c>
      <c r="AA17" s="75">
        <f>STOA!I17</f>
        <v>483.91999999999996</v>
      </c>
      <c r="AB17" s="75">
        <f>-STOA!O17</f>
        <v>0</v>
      </c>
      <c r="AC17">
        <f t="shared" si="0"/>
        <v>13.807645531593042</v>
      </c>
      <c r="AD17">
        <f t="shared" si="1"/>
        <v>1627.95120850033</v>
      </c>
      <c r="AE17">
        <f>'IDT-1'!C17</f>
        <v>-181</v>
      </c>
      <c r="AF17" s="24"/>
      <c r="AG17">
        <f t="shared" si="2"/>
        <v>1446.95120850033</v>
      </c>
      <c r="AI17" s="34">
        <f>PXIL!I17</f>
        <v>0</v>
      </c>
      <c r="AJ17" s="34">
        <f>PXIL!O17</f>
        <v>0</v>
      </c>
      <c r="AK17" s="34">
        <f>RTM_IEX!I17</f>
        <v>23.16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8.0793928779918271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807.95946617354844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39.33</v>
      </c>
      <c r="U18" s="37">
        <f>SUMPRODUCT(LTA!J18:AN18,LTA!J$102:AN$102,LTA!J$104:AN$104)</f>
        <v>116.86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483.91999999999996</v>
      </c>
      <c r="AB18" s="75">
        <f>-STOA!O18</f>
        <v>0</v>
      </c>
      <c r="AC18">
        <f t="shared" si="0"/>
        <v>14.237960914968731</v>
      </c>
      <c r="AD18">
        <f t="shared" si="1"/>
        <v>1680.7573861051185</v>
      </c>
      <c r="AE18">
        <f>'IDT-1'!C18</f>
        <v>-256</v>
      </c>
      <c r="AF18" s="24"/>
      <c r="AG18">
        <f t="shared" si="2"/>
        <v>1424.7573861051185</v>
      </c>
      <c r="AI18" s="34">
        <f>PXIL!I18</f>
        <v>0</v>
      </c>
      <c r="AJ18" s="34">
        <f>PXIL!O18</f>
        <v>0</v>
      </c>
      <c r="AK18" s="34">
        <f>RTM_IEX!I18</f>
        <v>27.02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8.0793928779918271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839.50049408802988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34</v>
      </c>
      <c r="U19" s="37">
        <f>SUMPRODUCT(LTA!J19:AN19,LTA!J$102:AN$102,LTA!J$104:AN$104)</f>
        <v>116.52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-110</v>
      </c>
      <c r="AA19" s="75">
        <f>STOA!I19</f>
        <v>483.91999999999996</v>
      </c>
      <c r="AB19" s="75">
        <f>-STOA!O19</f>
        <v>0</v>
      </c>
      <c r="AC19">
        <f t="shared" si="0"/>
        <v>15.581564899188175</v>
      </c>
      <c r="AD19">
        <f t="shared" si="1"/>
        <v>1618.4348100353807</v>
      </c>
      <c r="AE19">
        <f>'IDT-1'!C19</f>
        <v>-222</v>
      </c>
      <c r="AF19" s="24"/>
      <c r="AG19">
        <f t="shared" si="2"/>
        <v>1396.4348100353807</v>
      </c>
      <c r="AI19" s="34">
        <f>PXIL!I19</f>
        <v>0</v>
      </c>
      <c r="AJ19" s="34">
        <f>PXIL!O19</f>
        <v>0</v>
      </c>
      <c r="AK19" s="34">
        <f>RTM_IEX!I19</f>
        <v>50.17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8.0793928779918271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843.06849607306174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35</v>
      </c>
      <c r="U20" s="37">
        <f>SUMPRODUCT(LTA!J20:AN20,LTA!J$102:AN$102,LTA!J$104:AN$104)</f>
        <v>116.36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-160</v>
      </c>
      <c r="AA20" s="75">
        <f>STOA!I20</f>
        <v>483.91999999999996</v>
      </c>
      <c r="AB20" s="75">
        <f>-STOA!O20</f>
        <v>0</v>
      </c>
      <c r="AC20">
        <f t="shared" si="0"/>
        <v>16.017874002106893</v>
      </c>
      <c r="AD20">
        <f t="shared" si="1"/>
        <v>1569.5165029174934</v>
      </c>
      <c r="AE20">
        <f>'IDT-1'!C20</f>
        <v>-191</v>
      </c>
      <c r="AF20" s="24"/>
      <c r="AG20">
        <f t="shared" si="2"/>
        <v>1378.5165029174934</v>
      </c>
      <c r="AI20" s="34">
        <f>PXIL!I20</f>
        <v>0</v>
      </c>
      <c r="AJ20" s="34">
        <f>PXIL!O20</f>
        <v>0</v>
      </c>
      <c r="AK20" s="34">
        <f>RTM_IEX!I20</f>
        <v>47.28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8.0793928779918271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840.20727484238023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35.67</v>
      </c>
      <c r="U21" s="37">
        <f>SUMPRODUCT(LTA!J21:AN21,LTA!J$102:AN$102,LTA!J$104:AN$104)</f>
        <v>116.36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-215</v>
      </c>
      <c r="AA21" s="75">
        <f>STOA!I21</f>
        <v>483.91999999999996</v>
      </c>
      <c r="AB21" s="75">
        <f>-STOA!O21</f>
        <v>0</v>
      </c>
      <c r="AC21">
        <f t="shared" si="0"/>
        <v>16.384321418638066</v>
      </c>
      <c r="AD21">
        <f t="shared" si="1"/>
        <v>1502.3088342702808</v>
      </c>
      <c r="AE21">
        <f>'IDT-1'!C21</f>
        <v>-147.667</v>
      </c>
      <c r="AF21" s="24"/>
      <c r="AG21">
        <f t="shared" si="2"/>
        <v>1354.6418342702809</v>
      </c>
      <c r="AI21" s="34">
        <f>PXIL!I21</f>
        <v>0</v>
      </c>
      <c r="AJ21" s="34">
        <f>PXIL!O21</f>
        <v>0</v>
      </c>
      <c r="AK21" s="34">
        <f>RTM_IEX!I21</f>
        <v>37.630000000000003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8.0793928779918271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842.0591806129089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36.33</v>
      </c>
      <c r="U22" s="37">
        <f>SUMPRODUCT(LTA!J22:AN22,LTA!J$102:AN$102,LTA!J$104:AN$104)</f>
        <v>116.36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-300</v>
      </c>
      <c r="AA22" s="75">
        <f>STOA!I22</f>
        <v>483.91999999999996</v>
      </c>
      <c r="AB22" s="75">
        <f>-STOA!O22</f>
        <v>0</v>
      </c>
      <c r="AC22">
        <f t="shared" si="0"/>
        <v>17.190317833726077</v>
      </c>
      <c r="AD22">
        <f t="shared" si="1"/>
        <v>1426.7347436257214</v>
      </c>
      <c r="AE22">
        <f>'IDT-1'!C22</f>
        <v>-91.816999999999993</v>
      </c>
      <c r="AF22" s="24"/>
      <c r="AG22">
        <f t="shared" si="2"/>
        <v>1334.9177436257214</v>
      </c>
      <c r="AI22" s="34">
        <f>PXIL!I22</f>
        <v>0</v>
      </c>
      <c r="AJ22" s="34">
        <f>PXIL!O22</f>
        <v>0</v>
      </c>
      <c r="AK22" s="34">
        <f>RTM_IEX!I22</f>
        <v>45.35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8.0793928779918271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842.05892022091939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48.33</v>
      </c>
      <c r="U23" s="37">
        <f>SUMPRODUCT(LTA!J23:AN23,LTA!J$102:AN$102,LTA!J$104:AN$104)</f>
        <v>118.02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248.48000000000002</v>
      </c>
      <c r="AB23" s="75">
        <f>-STOA!O23</f>
        <v>0</v>
      </c>
      <c r="AC23">
        <f t="shared" si="0"/>
        <v>13.963914410451116</v>
      </c>
      <c r="AD23">
        <f t="shared" si="1"/>
        <v>1367.2208866570072</v>
      </c>
      <c r="AE23">
        <f>'IDT-1'!C23</f>
        <v>-37.256</v>
      </c>
      <c r="AF23" s="24"/>
      <c r="AG23">
        <f t="shared" si="2"/>
        <v>1329.9648866570071</v>
      </c>
      <c r="AI23" s="34">
        <f>PXIL!I23</f>
        <v>0</v>
      </c>
      <c r="AJ23" s="34">
        <f>PXIL!O23</f>
        <v>0</v>
      </c>
      <c r="AK23" s="34">
        <f>RTM_IEX!I23</f>
        <v>44.39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8.081751824817518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832.05875299817262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49.33</v>
      </c>
      <c r="U24" s="37">
        <f>SUMPRODUCT(LTA!J24:AN24,LTA!J$102:AN$102,LTA!J$104:AN$104)</f>
        <v>118.52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-157</v>
      </c>
      <c r="AA24" s="75">
        <f>STOA!I24</f>
        <v>248.48000000000002</v>
      </c>
      <c r="AB24" s="75">
        <f>-STOA!O24</f>
        <v>0</v>
      </c>
      <c r="AC24">
        <f t="shared" si="0"/>
        <v>13.833850502256494</v>
      </c>
      <c r="AD24">
        <f t="shared" si="1"/>
        <v>1317.7231422892808</v>
      </c>
      <c r="AE24">
        <f>'IDT-1'!C24</f>
        <v>-12.701000000000001</v>
      </c>
      <c r="AF24" s="24"/>
      <c r="AG24">
        <f t="shared" si="2"/>
        <v>1305.0221422892807</v>
      </c>
      <c r="AI24" s="34">
        <f>PXIL!I24</f>
        <v>0</v>
      </c>
      <c r="AJ24" s="34">
        <f>PXIL!O24</f>
        <v>0</v>
      </c>
      <c r="AK24" s="34">
        <f>RTM_IEX!I24</f>
        <v>20.260000000000002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8.081751824817518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842.05903825888743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43.33</v>
      </c>
      <c r="U25" s="37">
        <f>SUMPRODUCT(LTA!J25:AN25,LTA!J$102:AN$102,LTA!J$104:AN$104)</f>
        <v>118.86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-215</v>
      </c>
      <c r="AA25" s="75">
        <f>STOA!I25</f>
        <v>248.48000000000002</v>
      </c>
      <c r="AB25" s="75">
        <f>-STOA!O25</f>
        <v>0</v>
      </c>
      <c r="AC25">
        <f t="shared" si="0"/>
        <v>14.499396046490064</v>
      </c>
      <c r="AD25">
        <f t="shared" si="1"/>
        <v>1279.7978820057619</v>
      </c>
      <c r="AE25">
        <f>'IDT-1'!C25</f>
        <v>0</v>
      </c>
      <c r="AF25" s="24"/>
      <c r="AG25">
        <f t="shared" si="2"/>
        <v>1279.7978820057619</v>
      </c>
      <c r="AI25" s="34">
        <f>PXIL!I25</f>
        <v>0</v>
      </c>
      <c r="AJ25" s="34">
        <f>PXIL!O25</f>
        <v>0</v>
      </c>
      <c r="AK25" s="34">
        <f>RTM_IEX!I25</f>
        <v>36.659999999999997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8.081751824817518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809.73240403441048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43.79</v>
      </c>
      <c r="U26" s="37">
        <f>SUMPRODUCT(LTA!J26:AN26,LTA!J$102:AN$102,LTA!J$104:AN$104)</f>
        <v>119.67999999999999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-181</v>
      </c>
      <c r="AA26" s="75">
        <f>STOA!I26</f>
        <v>248.48000000000002</v>
      </c>
      <c r="AB26" s="75">
        <f>-STOA!O26</f>
        <v>0</v>
      </c>
      <c r="AC26">
        <f t="shared" si="0"/>
        <v>13.821056956358234</v>
      </c>
      <c r="AD26">
        <f t="shared" si="1"/>
        <v>1268.009586871417</v>
      </c>
      <c r="AE26">
        <f>'IDT-1'!C26</f>
        <v>0</v>
      </c>
      <c r="AF26" s="24"/>
      <c r="AG26">
        <f t="shared" si="2"/>
        <v>1268.009586871417</v>
      </c>
      <c r="AI26" s="34">
        <f>PXIL!I26</f>
        <v>0</v>
      </c>
      <c r="AJ26" s="34">
        <f>PXIL!O26</f>
        <v>0</v>
      </c>
      <c r="AK26" s="34">
        <f>RTM_IEX!I26</f>
        <v>21.24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8.081751824817518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756.68526072659301</v>
      </c>
      <c r="P27" s="36">
        <v>68.427387968547222</v>
      </c>
      <c r="Q27" s="36">
        <v>22.1</v>
      </c>
      <c r="R27" s="38">
        <v>2.8726549491211841</v>
      </c>
      <c r="S27" s="38">
        <v>0</v>
      </c>
      <c r="T27" s="37">
        <f>SUMPRODUCT(LTA!J27:AN27,LTA!J$101:AN$101,LTA!J$104:AN$104)</f>
        <v>46.42</v>
      </c>
      <c r="U27" s="37">
        <f>SUMPRODUCT(LTA!J27:AN27,LTA!J$102:AN$102,LTA!J$104:AN$104)</f>
        <v>120.17999999999999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-101</v>
      </c>
      <c r="AA27" s="75">
        <f>STOA!I27</f>
        <v>204.82</v>
      </c>
      <c r="AB27" s="75">
        <f>-STOA!O27</f>
        <v>0</v>
      </c>
      <c r="AC27">
        <f t="shared" si="0"/>
        <v>12.348938636154058</v>
      </c>
      <c r="AD27">
        <f t="shared" si="1"/>
        <v>1254.9072168329246</v>
      </c>
      <c r="AE27">
        <f>'IDT-1'!C27</f>
        <v>0</v>
      </c>
      <c r="AF27" s="24"/>
      <c r="AG27">
        <f t="shared" si="2"/>
        <v>1254.9072168329246</v>
      </c>
      <c r="AI27" s="34">
        <f>PXIL!I27</f>
        <v>0</v>
      </c>
      <c r="AJ27" s="34">
        <f>PXIL!O27</f>
        <v>0</v>
      </c>
      <c r="AK27" s="34">
        <f>RTM_IEX!I27</f>
        <v>17.37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8.081751824817518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756.68617349347562</v>
      </c>
      <c r="P28" s="36">
        <v>68.427387968547222</v>
      </c>
      <c r="Q28" s="36">
        <v>22.1</v>
      </c>
      <c r="R28" s="38">
        <v>7.0699999999999994</v>
      </c>
      <c r="S28" s="38">
        <v>0</v>
      </c>
      <c r="T28" s="37">
        <f>SUMPRODUCT(LTA!J28:AN28,LTA!J$101:AN$101,LTA!J$104:AN$104)</f>
        <v>50.32</v>
      </c>
      <c r="U28" s="37">
        <f>SUMPRODUCT(LTA!J28:AN28,LTA!J$102:AN$102,LTA!J$104:AN$104)</f>
        <v>120.52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-177</v>
      </c>
      <c r="AA28" s="75">
        <f>STOA!I28</f>
        <v>204.82</v>
      </c>
      <c r="AB28" s="75">
        <f>-STOA!O28</f>
        <v>0</v>
      </c>
      <c r="AC28">
        <f t="shared" si="0"/>
        <v>13.614751988914824</v>
      </c>
      <c r="AD28">
        <f t="shared" si="1"/>
        <v>1251.6896612979256</v>
      </c>
      <c r="AE28">
        <f>'IDT-1'!C28</f>
        <v>0</v>
      </c>
      <c r="AF28" s="24"/>
      <c r="AG28">
        <f t="shared" si="2"/>
        <v>1251.6896612979256</v>
      </c>
      <c r="AI28" s="34">
        <f>PXIL!I28</f>
        <v>0</v>
      </c>
      <c r="AJ28" s="34">
        <f>PXIL!O28</f>
        <v>0</v>
      </c>
      <c r="AK28" s="34">
        <f>RTM_IEX!I28</f>
        <v>82.98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8.081751824817518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754.48758884254823</v>
      </c>
      <c r="P29" s="36">
        <v>68.427387968547222</v>
      </c>
      <c r="Q29" s="36">
        <v>22.1</v>
      </c>
      <c r="R29" s="38">
        <v>11.180000000000001</v>
      </c>
      <c r="S29" s="38">
        <v>0</v>
      </c>
      <c r="T29" s="37">
        <f>SUMPRODUCT(LTA!J29:AN29,LTA!J$101:AN$101,LTA!J$104:AN$104)</f>
        <v>59.379999999999995</v>
      </c>
      <c r="U29" s="37">
        <f>SUMPRODUCT(LTA!J29:AN29,LTA!J$102:AN$102,LTA!J$104:AN$104)</f>
        <v>120.86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-136</v>
      </c>
      <c r="AA29" s="75">
        <f>STOA!I29</f>
        <v>204.82</v>
      </c>
      <c r="AB29" s="75">
        <f>-STOA!O29</f>
        <v>0</v>
      </c>
      <c r="AC29">
        <f t="shared" si="0"/>
        <v>12.89238641112658</v>
      </c>
      <c r="AD29">
        <f t="shared" si="1"/>
        <v>1248.7634422247861</v>
      </c>
      <c r="AE29">
        <f>'IDT-1'!C29</f>
        <v>0</v>
      </c>
      <c r="AF29" s="24"/>
      <c r="AG29">
        <f t="shared" si="2"/>
        <v>1248.7634422247861</v>
      </c>
      <c r="AI29" s="34">
        <f>PXIL!I29</f>
        <v>0</v>
      </c>
      <c r="AJ29" s="34">
        <f>PXIL!O29</f>
        <v>0</v>
      </c>
      <c r="AK29" s="34">
        <f>RTM_IEX!I29</f>
        <v>27.02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8.081751824817518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754.48721052699841</v>
      </c>
      <c r="P30" s="36">
        <v>68.427387968547222</v>
      </c>
      <c r="Q30" s="36">
        <v>22.1</v>
      </c>
      <c r="R30" s="38">
        <v>15.4</v>
      </c>
      <c r="S30" s="38">
        <v>0</v>
      </c>
      <c r="T30" s="37">
        <f>SUMPRODUCT(LTA!J30:AN30,LTA!J$101:AN$101,LTA!J$104:AN$104)</f>
        <v>66.81</v>
      </c>
      <c r="U30" s="37">
        <f>SUMPRODUCT(LTA!J30:AN30,LTA!J$102:AN$102,LTA!J$104:AN$104)</f>
        <v>121.36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-151</v>
      </c>
      <c r="AA30" s="75">
        <f>STOA!I30</f>
        <v>204.82</v>
      </c>
      <c r="AB30" s="75">
        <f>-STOA!O30</f>
        <v>0</v>
      </c>
      <c r="AC30">
        <f t="shared" si="0"/>
        <v>13.097150599149296</v>
      </c>
      <c r="AD30">
        <f t="shared" si="1"/>
        <v>1242.8082997212136</v>
      </c>
      <c r="AE30">
        <f>'IDT-1'!C30</f>
        <v>0</v>
      </c>
      <c r="AF30" s="24"/>
      <c r="AG30">
        <f t="shared" si="2"/>
        <v>1242.8082997212136</v>
      </c>
      <c r="AI30" s="34">
        <f>PXIL!I30</f>
        <v>0</v>
      </c>
      <c r="AJ30" s="34">
        <f>PXIL!O30</f>
        <v>0</v>
      </c>
      <c r="AK30" s="34">
        <f>RTM_IEX!I30</f>
        <v>24.12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8.081751824817518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751.85148274204505</v>
      </c>
      <c r="P31" s="36">
        <v>68.427387968547222</v>
      </c>
      <c r="Q31" s="36">
        <v>22.1</v>
      </c>
      <c r="R31" s="38">
        <v>20.627186306601203</v>
      </c>
      <c r="S31" s="38">
        <v>0</v>
      </c>
      <c r="T31" s="37">
        <f>SUMPRODUCT(LTA!J31:AN31,LTA!J$101:AN$101,LTA!J$104:AN$104)</f>
        <v>75.599999999999994</v>
      </c>
      <c r="U31" s="37">
        <f>SUMPRODUCT(LTA!J31:AN31,LTA!J$102:AN$102,LTA!J$104:AN$104)</f>
        <v>122.36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-186</v>
      </c>
      <c r="AA31" s="75">
        <f>STOA!I31</f>
        <v>204.82</v>
      </c>
      <c r="AB31" s="75">
        <f>-STOA!O31</f>
        <v>0</v>
      </c>
      <c r="AC31">
        <f t="shared" si="0"/>
        <v>13.627425371102257</v>
      </c>
      <c r="AD31">
        <f t="shared" si="1"/>
        <v>1235.1094834709086</v>
      </c>
      <c r="AE31">
        <f>'IDT-1'!C31</f>
        <v>0</v>
      </c>
      <c r="AF31" s="24"/>
      <c r="AG31">
        <f t="shared" si="2"/>
        <v>1235.1094834709086</v>
      </c>
      <c r="AI31" s="34">
        <f>PXIL!I31</f>
        <v>0</v>
      </c>
      <c r="AJ31" s="34">
        <f>PXIL!O31</f>
        <v>0</v>
      </c>
      <c r="AK31" s="34">
        <f>RTM_IEX!I31</f>
        <v>39.57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8.081751824817518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743.42877406052708</v>
      </c>
      <c r="P32" s="36">
        <v>68.427387968547222</v>
      </c>
      <c r="Q32" s="36">
        <v>22.11</v>
      </c>
      <c r="R32" s="38">
        <v>24.75</v>
      </c>
      <c r="S32" s="38">
        <v>0</v>
      </c>
      <c r="T32" s="37">
        <f>SUMPRODUCT(LTA!J32:AN32,LTA!J$101:AN$101,LTA!J$104:AN$104)</f>
        <v>93.17</v>
      </c>
      <c r="U32" s="37">
        <f>SUMPRODUCT(LTA!J32:AN32,LTA!J$102:AN$102,LTA!J$104:AN$104)</f>
        <v>123.52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-185</v>
      </c>
      <c r="AA32" s="75">
        <f>STOA!I32</f>
        <v>204.82</v>
      </c>
      <c r="AB32" s="75">
        <f>-STOA!O32</f>
        <v>0</v>
      </c>
      <c r="AC32">
        <f t="shared" si="0"/>
        <v>13.488923095477167</v>
      </c>
      <c r="AD32">
        <f t="shared" si="1"/>
        <v>1220.7680907584145</v>
      </c>
      <c r="AE32">
        <f>'IDT-1'!C32</f>
        <v>0</v>
      </c>
      <c r="AF32" s="24"/>
      <c r="AG32">
        <f t="shared" si="2"/>
        <v>1220.7680907584145</v>
      </c>
      <c r="AI32" s="34">
        <f>PXIL!I32</f>
        <v>0</v>
      </c>
      <c r="AJ32" s="34">
        <f>PXIL!O32</f>
        <v>0</v>
      </c>
      <c r="AK32" s="34">
        <f>RTM_IEX!I32</f>
        <v>9.65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8.081751824817518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742.69296920790714</v>
      </c>
      <c r="P33" s="36">
        <v>68.427387968547222</v>
      </c>
      <c r="Q33" s="36">
        <v>22.11</v>
      </c>
      <c r="R33" s="38">
        <v>24.75</v>
      </c>
      <c r="S33" s="38">
        <v>0</v>
      </c>
      <c r="T33" s="37">
        <f>SUMPRODUCT(LTA!J33:AN33,LTA!J$101:AN$101,LTA!J$104:AN$104)</f>
        <v>110.56</v>
      </c>
      <c r="U33" s="37">
        <f>SUMPRODUCT(LTA!J33:AN33,LTA!J$102:AN$102,LTA!J$104:AN$104)</f>
        <v>124.86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-210</v>
      </c>
      <c r="AA33" s="75">
        <f>STOA!I33</f>
        <v>204.82</v>
      </c>
      <c r="AB33" s="75">
        <f>-STOA!O33</f>
        <v>0</v>
      </c>
      <c r="AC33">
        <f t="shared" si="0"/>
        <v>13.884277277837386</v>
      </c>
      <c r="AD33">
        <f t="shared" si="1"/>
        <v>1217.2269317234345</v>
      </c>
      <c r="AE33">
        <f>'IDT-1'!C33</f>
        <v>0</v>
      </c>
      <c r="AF33" s="24"/>
      <c r="AG33">
        <f t="shared" si="2"/>
        <v>1217.2269317234345</v>
      </c>
      <c r="AI33" s="34">
        <f>PXIL!I33</f>
        <v>0</v>
      </c>
      <c r="AJ33" s="34">
        <f>PXIL!O33</f>
        <v>0</v>
      </c>
      <c r="AK33" s="34">
        <f>RTM_IEX!I33</f>
        <v>13.51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8.081751824817518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742.6868640498576</v>
      </c>
      <c r="P34" s="36">
        <v>68.426101743192447</v>
      </c>
      <c r="Q34" s="36">
        <v>22.910000000000004</v>
      </c>
      <c r="R34" s="38">
        <v>26.3</v>
      </c>
      <c r="S34" s="38">
        <v>0</v>
      </c>
      <c r="T34" s="37">
        <f>SUMPRODUCT(LTA!J34:AN34,LTA!J$101:AN$101,LTA!J$104:AN$104)</f>
        <v>127.91</v>
      </c>
      <c r="U34" s="37">
        <f>SUMPRODUCT(LTA!J34:AN34,LTA!J$102:AN$102,LTA!J$104:AN$104)</f>
        <v>126.86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-248</v>
      </c>
      <c r="AA34" s="75">
        <f>STOA!I34</f>
        <v>204.82</v>
      </c>
      <c r="AB34" s="75">
        <f>-STOA!O34</f>
        <v>0</v>
      </c>
      <c r="AC34">
        <f t="shared" si="0"/>
        <v>14.420739183762572</v>
      </c>
      <c r="AD34">
        <f t="shared" si="1"/>
        <v>1204.2330784341045</v>
      </c>
      <c r="AE34">
        <f>'IDT-1'!C34</f>
        <v>0</v>
      </c>
      <c r="AF34" s="24"/>
      <c r="AG34">
        <f t="shared" si="2"/>
        <v>1204.2330784341045</v>
      </c>
      <c r="AI34" s="34">
        <f>PXIL!I34</f>
        <v>0</v>
      </c>
      <c r="AJ34" s="34">
        <f>PXIL!O34</f>
        <v>0</v>
      </c>
      <c r="AK34" s="34">
        <f>RTM_IEX!I34</f>
        <v>17.36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8.081751824817518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744.06657787569054</v>
      </c>
      <c r="P35" s="36">
        <v>68.430000000000007</v>
      </c>
      <c r="Q35" s="36">
        <v>22.910000000000004</v>
      </c>
      <c r="R35" s="38">
        <v>26.3</v>
      </c>
      <c r="S35" s="38">
        <v>0</v>
      </c>
      <c r="T35" s="37">
        <f>SUMPRODUCT(LTA!J35:AN35,LTA!J$101:AN$101,LTA!J$104:AN$104)</f>
        <v>145.23000000000002</v>
      </c>
      <c r="U35" s="37">
        <f>SUMPRODUCT(LTA!J35:AN35,LTA!J$102:AN$102,LTA!J$104:AN$104)</f>
        <v>124.67999999999999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-278</v>
      </c>
      <c r="AA35" s="75">
        <f>STOA!I35</f>
        <v>204.82</v>
      </c>
      <c r="AB35" s="75">
        <f>-STOA!O35</f>
        <v>0</v>
      </c>
      <c r="AC35">
        <f t="shared" si="0"/>
        <v>14.745548257003428</v>
      </c>
      <c r="AD35">
        <f t="shared" si="1"/>
        <v>1182.3218814435045</v>
      </c>
      <c r="AE35">
        <f>'IDT-1'!C35</f>
        <v>0</v>
      </c>
      <c r="AF35" s="24"/>
      <c r="AG35">
        <f t="shared" si="2"/>
        <v>1182.3218814435045</v>
      </c>
      <c r="AI35" s="34">
        <f>PXIL!I35</f>
        <v>0</v>
      </c>
      <c r="AJ35" s="34">
        <f>PXIL!O35</f>
        <v>0</v>
      </c>
      <c r="AK35" s="34">
        <f>RTM_IEX!I35</f>
        <v>9.65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8.081751824817518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744.58759123075447</v>
      </c>
      <c r="P36" s="36">
        <v>68.430000000000007</v>
      </c>
      <c r="Q36" s="36">
        <v>22.910000000000004</v>
      </c>
      <c r="R36" s="38">
        <v>26.3</v>
      </c>
      <c r="S36" s="38">
        <v>0</v>
      </c>
      <c r="T36" s="37">
        <f>SUMPRODUCT(LTA!J36:AN36,LTA!J$101:AN$101,LTA!J$104:AN$104)</f>
        <v>162.71</v>
      </c>
      <c r="U36" s="37">
        <f>SUMPRODUCT(LTA!J36:AN36,LTA!J$102:AN$102,LTA!J$104:AN$104)</f>
        <v>124.86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-308</v>
      </c>
      <c r="AA36" s="75">
        <f>STOA!I36</f>
        <v>204.82</v>
      </c>
      <c r="AB36" s="75">
        <f>-STOA!O36</f>
        <v>0</v>
      </c>
      <c r="AC36">
        <f t="shared" si="0"/>
        <v>15.192975500932635</v>
      </c>
      <c r="AD36">
        <f t="shared" si="1"/>
        <v>1174.885467554639</v>
      </c>
      <c r="AE36">
        <f>'IDT-1'!C36</f>
        <v>0</v>
      </c>
      <c r="AF36" s="24"/>
      <c r="AG36">
        <f t="shared" si="2"/>
        <v>1174.885467554639</v>
      </c>
      <c r="AI36" s="34">
        <f>PXIL!I36</f>
        <v>0</v>
      </c>
      <c r="AJ36" s="34">
        <f>PXIL!O36</f>
        <v>0</v>
      </c>
      <c r="AK36" s="34">
        <f>RTM_IEX!I36</f>
        <v>14.48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8.081751824817518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747.21036144968843</v>
      </c>
      <c r="P37" s="36">
        <v>68.430000000000007</v>
      </c>
      <c r="Q37" s="36">
        <v>22.910000000000004</v>
      </c>
      <c r="R37" s="38">
        <v>26.3</v>
      </c>
      <c r="S37" s="38">
        <v>0</v>
      </c>
      <c r="T37" s="37">
        <f>SUMPRODUCT(LTA!J37:AN37,LTA!J$101:AN$101,LTA!J$104:AN$104)</f>
        <v>190.47</v>
      </c>
      <c r="U37" s="37">
        <f>SUMPRODUCT(LTA!J37:AN37,LTA!J$102:AN$102,LTA!J$104:AN$104)</f>
        <v>125.17999999999999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-357</v>
      </c>
      <c r="AA37" s="75">
        <f>STOA!I37</f>
        <v>253.06</v>
      </c>
      <c r="AB37" s="75">
        <f>-STOA!O37</f>
        <v>0</v>
      </c>
      <c r="AC37">
        <f t="shared" si="0"/>
        <v>16.149549499291243</v>
      </c>
      <c r="AD37">
        <f t="shared" si="1"/>
        <v>1189.3916637752145</v>
      </c>
      <c r="AE37">
        <f>'IDT-1'!C37</f>
        <v>0</v>
      </c>
      <c r="AF37" s="24"/>
      <c r="AG37">
        <f t="shared" si="2"/>
        <v>1189.3916637752145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8.081751824817518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748.56315124968853</v>
      </c>
      <c r="P38" s="36">
        <v>68.430000000000007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211.09</v>
      </c>
      <c r="U38" s="37">
        <f>SUMPRODUCT(LTA!J38:AN38,LTA!J$102:AN$102,LTA!J$104:AN$104)</f>
        <v>126.17999999999999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-377</v>
      </c>
      <c r="AA38" s="75">
        <f>STOA!I38</f>
        <v>253.06</v>
      </c>
      <c r="AB38" s="75">
        <f>-STOA!O38</f>
        <v>0</v>
      </c>
      <c r="AC38">
        <f t="shared" si="0"/>
        <v>16.442392088109028</v>
      </c>
      <c r="AD38">
        <f t="shared" si="1"/>
        <v>1183.791610986397</v>
      </c>
      <c r="AE38">
        <f>'IDT-1'!C38</f>
        <v>0</v>
      </c>
      <c r="AF38" s="24"/>
      <c r="AG38">
        <f t="shared" si="2"/>
        <v>1183.791610986397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6.0891299999999999</v>
      </c>
      <c r="E39">
        <f>GT_NG!Q39</f>
        <v>8.0116788321167878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745.08169561518685</v>
      </c>
      <c r="P39" s="36">
        <v>68.430000000000007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231.35000000000002</v>
      </c>
      <c r="U39" s="37">
        <f>SUMPRODUCT(LTA!J39:AN39,LTA!J$102:AN$102,LTA!J$104:AN$104)</f>
        <v>128.01999999999998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-372</v>
      </c>
      <c r="AA39" s="75">
        <f>STOA!I39</f>
        <v>253.06</v>
      </c>
      <c r="AB39" s="75">
        <f>-STOA!O39</f>
        <v>0</v>
      </c>
      <c r="AC39">
        <f t="shared" si="0"/>
        <v>16.68114707688942</v>
      </c>
      <c r="AD39">
        <f t="shared" si="1"/>
        <v>1191.8913573704142</v>
      </c>
      <c r="AE39">
        <f>'IDT-1'!C39</f>
        <v>0</v>
      </c>
      <c r="AF39" s="24"/>
      <c r="AG39">
        <f t="shared" si="2"/>
        <v>1191.8913573704142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6.0891299999999999</v>
      </c>
      <c r="E40">
        <f>GT_NG!Q40</f>
        <v>8.0116788321167878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743.57306462437327</v>
      </c>
      <c r="P40" s="36">
        <v>68.430000000000007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250.67000000000002</v>
      </c>
      <c r="U40" s="37">
        <f>SUMPRODUCT(LTA!J40:AN40,LTA!J$102:AN$102,LTA!J$104:AN$104)</f>
        <v>129.68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-372</v>
      </c>
      <c r="AA40" s="75">
        <f>STOA!I40</f>
        <v>253.06</v>
      </c>
      <c r="AB40" s="75">
        <f>-STOA!O40</f>
        <v>0</v>
      </c>
      <c r="AC40">
        <f t="shared" si="0"/>
        <v>16.844706576566587</v>
      </c>
      <c r="AD40">
        <f t="shared" si="1"/>
        <v>1211.1991668799235</v>
      </c>
      <c r="AE40">
        <f>'IDT-1'!C40</f>
        <v>0</v>
      </c>
      <c r="AF40" s="24"/>
      <c r="AG40">
        <f t="shared" si="2"/>
        <v>1211.1991668799235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6.0891299999999999</v>
      </c>
      <c r="E41">
        <f>GT_NG!Q41</f>
        <v>8.0093403385872737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741.67090713228367</v>
      </c>
      <c r="P41" s="36">
        <v>68.430000000000007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261.77999999999997</v>
      </c>
      <c r="U41" s="37">
        <f>SUMPRODUCT(LTA!J41:AN41,LTA!J$102:AN$102,LTA!J$104:AN$104)</f>
        <v>136.36000000000001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-383</v>
      </c>
      <c r="AA41" s="75">
        <f>STOA!I41</f>
        <v>253.06</v>
      </c>
      <c r="AB41" s="75">
        <f>-STOA!O41</f>
        <v>0</v>
      </c>
      <c r="AC41">
        <f t="shared" si="0"/>
        <v>16.944260179387825</v>
      </c>
      <c r="AD41">
        <f t="shared" si="1"/>
        <v>1230.985117291483</v>
      </c>
      <c r="AE41">
        <f>'IDT-1'!C41</f>
        <v>0</v>
      </c>
      <c r="AF41" s="24"/>
      <c r="AG41">
        <f t="shared" si="2"/>
        <v>1230.985117291483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6.0891299999999999</v>
      </c>
      <c r="E42">
        <f>GT_NG!Q42</f>
        <v>8.0070032098044948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740.79720339829919</v>
      </c>
      <c r="P42" s="36">
        <v>68.430000000000007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275.26</v>
      </c>
      <c r="U42" s="37">
        <f>SUMPRODUCT(LTA!J42:AN42,LTA!J$102:AN$102,LTA!J$104:AN$104)</f>
        <v>136.36000000000001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-378</v>
      </c>
      <c r="AA42" s="75">
        <f>STOA!I42</f>
        <v>253.06</v>
      </c>
      <c r="AB42" s="75">
        <f>-STOA!O42</f>
        <v>0</v>
      </c>
      <c r="AC42">
        <f t="shared" si="0"/>
        <v>17.007777647516136</v>
      </c>
      <c r="AD42">
        <f t="shared" si="1"/>
        <v>1248.5255589605874</v>
      </c>
      <c r="AE42">
        <f>'IDT-1'!C42</f>
        <v>0</v>
      </c>
      <c r="AF42" s="24"/>
      <c r="AG42">
        <f t="shared" si="2"/>
        <v>1248.5255589605874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6.0891299999999999</v>
      </c>
      <c r="E43">
        <f>GT_NG!Q43</f>
        <v>8.0070032098044948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732.51937187036106</v>
      </c>
      <c r="P43" s="36">
        <v>68.430000000000007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285.15999999999997</v>
      </c>
      <c r="U43" s="37">
        <f>SUMPRODUCT(LTA!J43:AN43,LTA!J$102:AN$102,LTA!J$104:AN$104)</f>
        <v>136.36000000000001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-332</v>
      </c>
      <c r="AA43" s="75">
        <f>STOA!I43</f>
        <v>253.06</v>
      </c>
      <c r="AB43" s="75">
        <f>-STOA!O43</f>
        <v>0</v>
      </c>
      <c r="AC43">
        <f t="shared" si="0"/>
        <v>16.801153761834339</v>
      </c>
      <c r="AD43">
        <f t="shared" si="1"/>
        <v>1276.3543513183311</v>
      </c>
      <c r="AE43">
        <f>'IDT-1'!C43</f>
        <v>0</v>
      </c>
      <c r="AF43" s="24"/>
      <c r="AG43">
        <f t="shared" si="2"/>
        <v>1276.3543513183311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6.0891299999999999</v>
      </c>
      <c r="E44">
        <f>GT_NG!Q44</f>
        <v>8.0023330417031211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730.60453349107729</v>
      </c>
      <c r="P44" s="36">
        <v>68.430000000000007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295.06</v>
      </c>
      <c r="U44" s="37">
        <f>SUMPRODUCT(LTA!J44:AN44,LTA!J$102:AN$102,LTA!J$104:AN$104)</f>
        <v>136.36000000000001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-333</v>
      </c>
      <c r="AA44" s="75">
        <f>STOA!I44</f>
        <v>253.06</v>
      </c>
      <c r="AB44" s="75">
        <f>-STOA!O44</f>
        <v>0</v>
      </c>
      <c r="AC44">
        <f t="shared" si="0"/>
        <v>16.808891785962082</v>
      </c>
      <c r="AD44">
        <f t="shared" si="1"/>
        <v>1291.3271047468186</v>
      </c>
      <c r="AE44">
        <f>'IDT-1'!C44</f>
        <v>0</v>
      </c>
      <c r="AF44" s="24"/>
      <c r="AG44">
        <f t="shared" si="2"/>
        <v>1291.3271047468186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6.0891299999999999</v>
      </c>
      <c r="E45">
        <f>GT_NG!Q45</f>
        <v>8.0023330417031211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728.54659449837334</v>
      </c>
      <c r="P45" s="36">
        <v>68.430000000000007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310.67</v>
      </c>
      <c r="U45" s="37">
        <f>SUMPRODUCT(LTA!J45:AN45,LTA!J$102:AN$102,LTA!J$104:AN$104)</f>
        <v>136.01999999999998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-323</v>
      </c>
      <c r="AA45" s="75">
        <f>STOA!I45</f>
        <v>253.06</v>
      </c>
      <c r="AB45" s="75">
        <f>-STOA!O45</f>
        <v>0</v>
      </c>
      <c r="AC45">
        <f t="shared" si="0"/>
        <v>16.818219205724699</v>
      </c>
      <c r="AD45">
        <f t="shared" si="1"/>
        <v>1316.5298383343516</v>
      </c>
      <c r="AE45">
        <f>'IDT-1'!C45</f>
        <v>0</v>
      </c>
      <c r="AF45" s="24"/>
      <c r="AG45">
        <f t="shared" si="2"/>
        <v>1316.5298383343516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6.0891299999999999</v>
      </c>
      <c r="E46">
        <f>GT_NG!Q46</f>
        <v>8.0023330417031211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731.83788626689181</v>
      </c>
      <c r="P46" s="36">
        <v>68.430000000000007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316.81</v>
      </c>
      <c r="U46" s="37">
        <f>SUMPRODUCT(LTA!J46:AN46,LTA!J$102:AN$102,LTA!J$104:AN$104)</f>
        <v>136.01999999999998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-303</v>
      </c>
      <c r="AA46" s="75">
        <f>STOA!I46</f>
        <v>253.06</v>
      </c>
      <c r="AB46" s="75">
        <f>-STOA!O46</f>
        <v>0</v>
      </c>
      <c r="AC46">
        <f t="shared" si="0"/>
        <v>16.728018902082475</v>
      </c>
      <c r="AD46">
        <f t="shared" si="1"/>
        <v>1346.0513304065123</v>
      </c>
      <c r="AE46">
        <f>'IDT-1'!C46</f>
        <v>0</v>
      </c>
      <c r="AF46" s="24"/>
      <c r="AG46">
        <f t="shared" si="2"/>
        <v>1346.0513304065123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5.365899999999999</v>
      </c>
      <c r="E47">
        <f>GT_NG!Q47</f>
        <v>8.0023330417031211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734.93642348694289</v>
      </c>
      <c r="P47" s="36">
        <v>68.430000000000007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317.22000000000003</v>
      </c>
      <c r="U47" s="37">
        <f>SUMPRODUCT(LTA!J47:AN47,LTA!J$102:AN$102,LTA!J$104:AN$104)</f>
        <v>138.01999999999998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-278</v>
      </c>
      <c r="AA47" s="75">
        <f>STOA!I47</f>
        <v>253.06</v>
      </c>
      <c r="AB47" s="75">
        <f>-STOA!O47</f>
        <v>0</v>
      </c>
      <c r="AC47">
        <f t="shared" si="0"/>
        <v>16.641148116857568</v>
      </c>
      <c r="AD47">
        <f t="shared" si="1"/>
        <v>1365.9235084117886</v>
      </c>
      <c r="AE47">
        <f>'IDT-1'!C47</f>
        <v>0</v>
      </c>
      <c r="AF47" s="24"/>
      <c r="AG47">
        <f t="shared" si="2"/>
        <v>1365.9235084117886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5.365899999999999</v>
      </c>
      <c r="E48">
        <f>GT_NG!Q48</f>
        <v>8.0023330417031211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734.93642348694289</v>
      </c>
      <c r="P48" s="36">
        <v>68.430000000000007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317.38</v>
      </c>
      <c r="U48" s="37">
        <f>SUMPRODUCT(LTA!J48:AN48,LTA!J$102:AN$102,LTA!J$104:AN$104)</f>
        <v>138.01999999999998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-263</v>
      </c>
      <c r="AA48" s="75">
        <f>STOA!I48</f>
        <v>253.06</v>
      </c>
      <c r="AB48" s="75">
        <f>-STOA!O48</f>
        <v>0</v>
      </c>
      <c r="AC48">
        <f t="shared" si="0"/>
        <v>16.515424750984231</v>
      </c>
      <c r="AD48">
        <f t="shared" si="1"/>
        <v>1381.2092317776617</v>
      </c>
      <c r="AE48">
        <f>'IDT-1'!C48</f>
        <v>0</v>
      </c>
      <c r="AF48" s="24"/>
      <c r="AG48">
        <f t="shared" si="2"/>
        <v>1381.2092317776617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8.0023330417031211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729.66281113700688</v>
      </c>
      <c r="P49" s="36">
        <v>68.429999999999993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317.38</v>
      </c>
      <c r="U49" s="37">
        <f>SUMPRODUCT(LTA!J49:AN49,LTA!J$102:AN$102,LTA!J$104:AN$104)</f>
        <v>114.69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-248</v>
      </c>
      <c r="AA49" s="75">
        <f>STOA!I49</f>
        <v>253.06</v>
      </c>
      <c r="AB49" s="75">
        <f>-STOA!O49</f>
        <v>0</v>
      </c>
      <c r="AC49">
        <f t="shared" si="0"/>
        <v>16.223803606873652</v>
      </c>
      <c r="AD49">
        <f t="shared" si="1"/>
        <v>1417.0805405718363</v>
      </c>
      <c r="AE49">
        <f>'IDT-1'!C49</f>
        <v>0</v>
      </c>
      <c r="AF49" s="24"/>
      <c r="AG49">
        <f t="shared" si="2"/>
        <v>1417.0805405718363</v>
      </c>
      <c r="AI49" s="34">
        <f>PXIL!I49</f>
        <v>0</v>
      </c>
      <c r="AJ49" s="34">
        <f>PXIL!O49</f>
        <v>0</v>
      </c>
      <c r="AK49" s="34">
        <f>RTM_IEX!I49</f>
        <v>28.95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8.0023330417031211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729.66110217405264</v>
      </c>
      <c r="P50" s="36">
        <v>68.430000000000007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317.38</v>
      </c>
      <c r="U50" s="37">
        <f>SUMPRODUCT(LTA!J50:AN50,LTA!J$102:AN$102,LTA!J$104:AN$104)</f>
        <v>114.69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-238</v>
      </c>
      <c r="AA50" s="75">
        <f>STOA!I50</f>
        <v>253.06</v>
      </c>
      <c r="AB50" s="75">
        <f>-STOA!O50</f>
        <v>0</v>
      </c>
      <c r="AC50">
        <f t="shared" si="0"/>
        <v>16.138993674335946</v>
      </c>
      <c r="AD50">
        <f t="shared" si="1"/>
        <v>1427.1536415414198</v>
      </c>
      <c r="AE50">
        <f>'IDT-1'!C50</f>
        <v>0</v>
      </c>
      <c r="AF50" s="24"/>
      <c r="AG50">
        <f t="shared" si="2"/>
        <v>1427.1536415414198</v>
      </c>
      <c r="AI50" s="34">
        <f>PXIL!I50</f>
        <v>0</v>
      </c>
      <c r="AJ50" s="34">
        <f>PXIL!O50</f>
        <v>0</v>
      </c>
      <c r="AK50" s="34">
        <f>RTM_IEX!I50</f>
        <v>28.94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6.0891299999999999</v>
      </c>
      <c r="E51">
        <f>GT_NG!Q51</f>
        <v>8.0023330417031211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729.50415181789492</v>
      </c>
      <c r="P51" s="36">
        <v>68.430000000000007</v>
      </c>
      <c r="Q51" s="36">
        <v>12</v>
      </c>
      <c r="R51" s="38">
        <v>26.3</v>
      </c>
      <c r="S51" s="38">
        <v>0</v>
      </c>
      <c r="T51" s="37">
        <f>SUMPRODUCT(LTA!J51:AN51,LTA!J$101:AN$101,LTA!J$104:AN$104)</f>
        <v>317.38</v>
      </c>
      <c r="U51" s="37">
        <f>SUMPRODUCT(LTA!J51:AN51,LTA!J$102:AN$102,LTA!J$104:AN$104)</f>
        <v>114.69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-233</v>
      </c>
      <c r="AA51" s="75">
        <f>STOA!I51</f>
        <v>266.57</v>
      </c>
      <c r="AB51" s="75">
        <f>-STOA!O51</f>
        <v>0</v>
      </c>
      <c r="AC51">
        <f t="shared" si="0"/>
        <v>16.109850914719775</v>
      </c>
      <c r="AD51">
        <f t="shared" si="1"/>
        <v>1433.755763944878</v>
      </c>
      <c r="AE51">
        <f>'IDT-1'!C51</f>
        <v>0</v>
      </c>
      <c r="AF51" s="24"/>
      <c r="AG51">
        <f t="shared" si="2"/>
        <v>1433.755763944878</v>
      </c>
      <c r="AI51" s="34">
        <f>PXIL!I51</f>
        <v>0</v>
      </c>
      <c r="AJ51" s="34">
        <f>PXIL!O51</f>
        <v>0</v>
      </c>
      <c r="AK51" s="34">
        <f>RTM_IEX!I51</f>
        <v>19.3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8.0023330417031211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728.55719885630072</v>
      </c>
      <c r="P52" s="36">
        <v>68.430000000000007</v>
      </c>
      <c r="Q52" s="36">
        <v>12</v>
      </c>
      <c r="R52" s="38">
        <v>26.3</v>
      </c>
      <c r="S52" s="38">
        <v>0</v>
      </c>
      <c r="T52" s="37">
        <f>SUMPRODUCT(LTA!J52:AN52,LTA!J$101:AN$101,LTA!J$104:AN$104)</f>
        <v>317.38</v>
      </c>
      <c r="U52" s="37">
        <f>SUMPRODUCT(LTA!J52:AN52,LTA!J$102:AN$102,LTA!J$104:AN$104)</f>
        <v>114.69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-213</v>
      </c>
      <c r="AA52" s="75">
        <f>STOA!I52</f>
        <v>266.57</v>
      </c>
      <c r="AB52" s="75">
        <f>-STOA!O52</f>
        <v>0</v>
      </c>
      <c r="AC52">
        <f t="shared" si="0"/>
        <v>15.906801023344602</v>
      </c>
      <c r="AD52">
        <f t="shared" si="1"/>
        <v>1449.9556308746592</v>
      </c>
      <c r="AE52">
        <f>'IDT-1'!C52</f>
        <v>0</v>
      </c>
      <c r="AF52" s="24"/>
      <c r="AG52">
        <f t="shared" si="2"/>
        <v>1449.9556308746592</v>
      </c>
      <c r="AI52" s="34">
        <f>PXIL!I52</f>
        <v>0</v>
      </c>
      <c r="AJ52" s="34">
        <f>PXIL!O52</f>
        <v>0</v>
      </c>
      <c r="AK52" s="34">
        <f>RTM_IEX!I52</f>
        <v>19.3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8.0023330417031211</v>
      </c>
      <c r="F53">
        <f>GT_Spot!Q53</f>
        <v>0</v>
      </c>
      <c r="G53">
        <f>PPCL_NG!Q53</f>
        <v>45.798393038840743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726.33063209258171</v>
      </c>
      <c r="P53" s="36">
        <v>68.430000000000007</v>
      </c>
      <c r="Q53" s="36">
        <v>12</v>
      </c>
      <c r="R53" s="38">
        <v>26.3</v>
      </c>
      <c r="S53" s="38">
        <v>0</v>
      </c>
      <c r="T53" s="37">
        <f>SUMPRODUCT(LTA!J53:AN53,LTA!J$101:AN$101,LTA!J$104:AN$104)</f>
        <v>317.38</v>
      </c>
      <c r="U53" s="37">
        <f>SUMPRODUCT(LTA!J53:AN53,LTA!J$102:AN$102,LTA!J$104:AN$104)</f>
        <v>114.69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-198</v>
      </c>
      <c r="AA53" s="75">
        <f>STOA!I53</f>
        <v>266.57</v>
      </c>
      <c r="AB53" s="75">
        <f>-STOA!O53</f>
        <v>0</v>
      </c>
      <c r="AC53">
        <f t="shared" si="0"/>
        <v>15.754296998182289</v>
      </c>
      <c r="AD53">
        <f t="shared" si="1"/>
        <v>1462.079961174943</v>
      </c>
      <c r="AE53">
        <f>'IDT-1'!C53</f>
        <v>0</v>
      </c>
      <c r="AF53" s="24"/>
      <c r="AG53">
        <f t="shared" si="2"/>
        <v>1462.079961174943</v>
      </c>
      <c r="AI53" s="34">
        <f>PXIL!I53</f>
        <v>0</v>
      </c>
      <c r="AJ53" s="34">
        <f>PXIL!O53</f>
        <v>0</v>
      </c>
      <c r="AK53" s="34">
        <f>RTM_IEX!I53</f>
        <v>19.3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8.0023330417031211</v>
      </c>
      <c r="F54">
        <f>GT_Spot!Q54</f>
        <v>0</v>
      </c>
      <c r="G54">
        <f>PPCL_NG!Q54</f>
        <v>45.798393038840743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726.33063209258171</v>
      </c>
      <c r="P54" s="36">
        <v>68.430000000000007</v>
      </c>
      <c r="Q54" s="36">
        <v>12</v>
      </c>
      <c r="R54" s="38">
        <v>26.3</v>
      </c>
      <c r="S54" s="38">
        <v>0</v>
      </c>
      <c r="T54" s="37">
        <f>SUMPRODUCT(LTA!J54:AN54,LTA!J$101:AN$101,LTA!J$104:AN$104)</f>
        <v>317.38</v>
      </c>
      <c r="U54" s="37">
        <f>SUMPRODUCT(LTA!J54:AN54,LTA!J$102:AN$102,LTA!J$104:AN$104)</f>
        <v>114.69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-188</v>
      </c>
      <c r="AA54" s="75">
        <f>STOA!I54</f>
        <v>266.57</v>
      </c>
      <c r="AB54" s="75">
        <f>-STOA!O54</f>
        <v>0</v>
      </c>
      <c r="AC54">
        <f t="shared" si="0"/>
        <v>15.669585420933398</v>
      </c>
      <c r="AD54">
        <f t="shared" si="1"/>
        <v>1472.164672752192</v>
      </c>
      <c r="AE54">
        <f>'IDT-1'!C54</f>
        <v>0</v>
      </c>
      <c r="AF54" s="24"/>
      <c r="AG54">
        <f t="shared" si="2"/>
        <v>1472.164672752192</v>
      </c>
      <c r="AI54" s="34">
        <f>PXIL!I54</f>
        <v>0</v>
      </c>
      <c r="AJ54" s="34">
        <f>PXIL!O54</f>
        <v>0</v>
      </c>
      <c r="AK54" s="34">
        <f>RTM_IEX!I54</f>
        <v>19.3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7.9976683182745543</v>
      </c>
      <c r="F55">
        <f>GT_Spot!Q55</f>
        <v>0</v>
      </c>
      <c r="G55">
        <f>PPCL_NG!Q55</f>
        <v>45.798393038840743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732.09546833686682</v>
      </c>
      <c r="P55" s="36">
        <v>68.430000000000007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317.38</v>
      </c>
      <c r="U55" s="37">
        <f>SUMPRODUCT(LTA!J55:AN55,LTA!J$102:AN$102,LTA!J$104:AN$104)</f>
        <v>138.01999999999998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-183</v>
      </c>
      <c r="AA55" s="75">
        <f>STOA!I55</f>
        <v>266.57</v>
      </c>
      <c r="AB55" s="75">
        <f>-STOA!O55</f>
        <v>0</v>
      </c>
      <c r="AC55">
        <f t="shared" si="0"/>
        <v>15.731559073084149</v>
      </c>
      <c r="AD55">
        <f t="shared" si="1"/>
        <v>1489.5228706208979</v>
      </c>
      <c r="AE55">
        <f>'IDT-1'!C55</f>
        <v>0</v>
      </c>
      <c r="AF55" s="24"/>
      <c r="AG55">
        <f t="shared" si="2"/>
        <v>1489.5228706208979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7.9976683182745543</v>
      </c>
      <c r="F56">
        <f>GT_Spot!Q56</f>
        <v>0</v>
      </c>
      <c r="G56">
        <f>PPCL_NG!Q56</f>
        <v>45.798393038840743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724.96448330101566</v>
      </c>
      <c r="P56" s="36">
        <v>68.430000000000007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317.49</v>
      </c>
      <c r="U56" s="37">
        <f>SUMPRODUCT(LTA!J56:AN56,LTA!J$102:AN$102,LTA!J$104:AN$104)</f>
        <v>138.01999999999998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-168</v>
      </c>
      <c r="AA56" s="75">
        <f>STOA!I56</f>
        <v>266.57</v>
      </c>
      <c r="AB56" s="75">
        <f>-STOA!O56</f>
        <v>0</v>
      </c>
      <c r="AC56">
        <f t="shared" si="0"/>
        <v>15.545515432909662</v>
      </c>
      <c r="AD56">
        <f t="shared" si="1"/>
        <v>1497.6879292252213</v>
      </c>
      <c r="AE56">
        <f>'IDT-1'!C56</f>
        <v>0</v>
      </c>
      <c r="AF56" s="24"/>
      <c r="AG56">
        <f t="shared" si="2"/>
        <v>1497.6879292252213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7.9976683182745543</v>
      </c>
      <c r="F57">
        <f>GT_Spot!Q57</f>
        <v>0</v>
      </c>
      <c r="G57">
        <f>PPCL_NG!Q57</f>
        <v>45.798393038840743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729.78220353868278</v>
      </c>
      <c r="P57" s="36">
        <v>68.426963525026636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317.38</v>
      </c>
      <c r="U57" s="37">
        <f>SUMPRODUCT(LTA!J57:AN57,LTA!J$102:AN$102,LTA!J$104:AN$104)</f>
        <v>138.01999999999998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-150</v>
      </c>
      <c r="AA57" s="75">
        <f>STOA!I57</f>
        <v>266.57</v>
      </c>
      <c r="AB57" s="75">
        <f>-STOA!O57</f>
        <v>0</v>
      </c>
      <c r="AC57">
        <f t="shared" si="0"/>
        <v>15.635161937468284</v>
      </c>
      <c r="AD57">
        <f t="shared" si="1"/>
        <v>1544.4229664833563</v>
      </c>
      <c r="AE57">
        <f>'IDT-1'!C57</f>
        <v>0</v>
      </c>
      <c r="AF57" s="24"/>
      <c r="AG57">
        <f t="shared" si="2"/>
        <v>1544.4229664833563</v>
      </c>
      <c r="AI57" s="34">
        <f>PXIL!I57</f>
        <v>0</v>
      </c>
      <c r="AJ57" s="34">
        <f>PXIL!O57</f>
        <v>0</v>
      </c>
      <c r="AK57" s="34">
        <f>RTM_IEX!I57</f>
        <v>24.12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7.9976683182745543</v>
      </c>
      <c r="F58">
        <f>GT_Spot!Q58</f>
        <v>0</v>
      </c>
      <c r="G58">
        <f>PPCL_NG!Q58</f>
        <v>45.798393038840743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729.33849726140841</v>
      </c>
      <c r="P58" s="36">
        <v>68.426679122585668</v>
      </c>
      <c r="Q58" s="36">
        <v>11.589999999999998</v>
      </c>
      <c r="R58" s="38">
        <v>26.3</v>
      </c>
      <c r="S58" s="38">
        <v>0</v>
      </c>
      <c r="T58" s="37">
        <f>SUMPRODUCT(LTA!J58:AN58,LTA!J$101:AN$101,LTA!J$104:AN$104)</f>
        <v>316.18</v>
      </c>
      <c r="U58" s="37">
        <f>SUMPRODUCT(LTA!J58:AN58,LTA!J$102:AN$102,LTA!J$104:AN$104)</f>
        <v>138.01999999999998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-120</v>
      </c>
      <c r="AA58" s="75">
        <f>STOA!I58</f>
        <v>266.57</v>
      </c>
      <c r="AB58" s="75">
        <f>-STOA!O58</f>
        <v>0</v>
      </c>
      <c r="AC58">
        <f t="shared" si="0"/>
        <v>15.341681684012007</v>
      </c>
      <c r="AD58">
        <f t="shared" si="1"/>
        <v>1570.0324560570973</v>
      </c>
      <c r="AE58">
        <f>'IDT-1'!C58</f>
        <v>0</v>
      </c>
      <c r="AF58" s="24"/>
      <c r="AG58">
        <f t="shared" si="2"/>
        <v>1570.0324560570973</v>
      </c>
      <c r="AI58" s="34">
        <f>PXIL!I58</f>
        <v>0</v>
      </c>
      <c r="AJ58" s="34">
        <f>PXIL!O58</f>
        <v>0</v>
      </c>
      <c r="AK58" s="34">
        <f>RTM_IEX!I58</f>
        <v>24.12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7.9976683182745543</v>
      </c>
      <c r="F59">
        <f>GT_Spot!Q59</f>
        <v>0</v>
      </c>
      <c r="G59">
        <f>PPCL_NG!Q59</f>
        <v>45.798393038840743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739.649492567621</v>
      </c>
      <c r="P59" s="36">
        <v>68.426679122585668</v>
      </c>
      <c r="Q59" s="36">
        <v>22.1</v>
      </c>
      <c r="R59" s="38">
        <v>26.3</v>
      </c>
      <c r="S59" s="38">
        <v>0</v>
      </c>
      <c r="T59" s="37">
        <f>SUMPRODUCT(LTA!J59:AN59,LTA!J$101:AN$101,LTA!J$104:AN$104)</f>
        <v>311.56</v>
      </c>
      <c r="U59" s="37">
        <f>SUMPRODUCT(LTA!J59:AN59,LTA!J$102:AN$102,LTA!J$104:AN$104)</f>
        <v>138.01999999999998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-90</v>
      </c>
      <c r="AA59" s="75">
        <f>STOA!I59</f>
        <v>266.57</v>
      </c>
      <c r="AB59" s="75">
        <f>-STOA!O59</f>
        <v>0</v>
      </c>
      <c r="AC59">
        <f t="shared" si="0"/>
        <v>15.02102731283752</v>
      </c>
      <c r="AD59">
        <f t="shared" si="1"/>
        <v>1592.4341057344843</v>
      </c>
      <c r="AE59">
        <f>'IDT-1'!C59</f>
        <v>0</v>
      </c>
      <c r="AF59" s="24"/>
      <c r="AG59">
        <f t="shared" si="2"/>
        <v>1592.4341057344843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7.9976683182745543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742.5462981541815</v>
      </c>
      <c r="P60" s="36">
        <v>68.426963525026636</v>
      </c>
      <c r="Q60" s="36">
        <v>22.1</v>
      </c>
      <c r="R60" s="38">
        <v>26.3</v>
      </c>
      <c r="S60" s="38">
        <v>0</v>
      </c>
      <c r="T60" s="37">
        <f>SUMPRODUCT(LTA!J60:AN60,LTA!J$101:AN$101,LTA!J$104:AN$104)</f>
        <v>306.51</v>
      </c>
      <c r="U60" s="37">
        <f>SUMPRODUCT(LTA!J60:AN60,LTA!J$102:AN$102,LTA!J$104:AN$104)</f>
        <v>138.01999999999998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-91</v>
      </c>
      <c r="AA60" s="75">
        <f>STOA!I60</f>
        <v>266.57</v>
      </c>
      <c r="AB60" s="75">
        <f>-STOA!O60</f>
        <v>0</v>
      </c>
      <c r="AC60">
        <f t="shared" si="0"/>
        <v>15.173534026470021</v>
      </c>
      <c r="AD60">
        <f t="shared" si="1"/>
        <v>1608.4286890098533</v>
      </c>
      <c r="AE60">
        <f>'IDT-1'!C60</f>
        <v>0</v>
      </c>
      <c r="AF60" s="24"/>
      <c r="AG60">
        <f t="shared" si="2"/>
        <v>1608.4286890098533</v>
      </c>
      <c r="AI60" s="34">
        <f>PXIL!I60</f>
        <v>0</v>
      </c>
      <c r="AJ60" s="34">
        <f>PXIL!O60</f>
        <v>0</v>
      </c>
      <c r="AK60" s="34">
        <f>RTM_IEX!I60</f>
        <v>19.3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7.9976683182745543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742.41908574612614</v>
      </c>
      <c r="P61" s="36">
        <v>68.427387968547222</v>
      </c>
      <c r="Q61" s="36">
        <v>22.1</v>
      </c>
      <c r="R61" s="38">
        <v>26.3</v>
      </c>
      <c r="S61" s="38">
        <v>0</v>
      </c>
      <c r="T61" s="37">
        <f>SUMPRODUCT(LTA!J61:AN61,LTA!J$101:AN$101,LTA!J$104:AN$104)</f>
        <v>299.99</v>
      </c>
      <c r="U61" s="37">
        <f>SUMPRODUCT(LTA!J61:AN61,LTA!J$102:AN$102,LTA!J$104:AN$104)</f>
        <v>138.01999999999998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</v>
      </c>
      <c r="AA61" s="75">
        <f>STOA!I61</f>
        <v>266.57</v>
      </c>
      <c r="AB61" s="75">
        <f>-STOA!O61</f>
        <v>0</v>
      </c>
      <c r="AC61">
        <f t="shared" si="0"/>
        <v>14.357080600952358</v>
      </c>
      <c r="AD61">
        <f t="shared" si="1"/>
        <v>1682.7683544708364</v>
      </c>
      <c r="AE61">
        <f>'IDT-1'!C61</f>
        <v>-45</v>
      </c>
      <c r="AF61" s="24"/>
      <c r="AG61">
        <f t="shared" si="2"/>
        <v>1637.7683544708364</v>
      </c>
      <c r="AI61" s="34">
        <f>PXIL!I61</f>
        <v>0</v>
      </c>
      <c r="AJ61" s="34">
        <f>PXIL!O61</f>
        <v>0</v>
      </c>
      <c r="AK61" s="34">
        <f>RTM_IEX!I61</f>
        <v>14.47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7.9976683182745543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773.8078125239</v>
      </c>
      <c r="P62" s="36">
        <v>68.427387968547222</v>
      </c>
      <c r="Q62" s="36">
        <v>22.1</v>
      </c>
      <c r="R62" s="38">
        <v>26.3</v>
      </c>
      <c r="S62" s="38">
        <v>0</v>
      </c>
      <c r="T62" s="37">
        <f>SUMPRODUCT(LTA!J62:AN62,LTA!J$101:AN$101,LTA!J$104:AN$104)</f>
        <v>288.36</v>
      </c>
      <c r="U62" s="37">
        <f>SUMPRODUCT(LTA!J62:AN62,LTA!J$102:AN$102,LTA!J$104:AN$104)</f>
        <v>138.01999999999998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266.57</v>
      </c>
      <c r="AB62" s="75">
        <f>-STOA!O62</f>
        <v>0</v>
      </c>
      <c r="AC62">
        <f t="shared" si="0"/>
        <v>14.359150117261214</v>
      </c>
      <c r="AD62">
        <f t="shared" si="1"/>
        <v>1693.0550117323014</v>
      </c>
      <c r="AE62">
        <f>'IDT-1'!C62</f>
        <v>-26</v>
      </c>
      <c r="AF62" s="24"/>
      <c r="AG62">
        <f t="shared" si="2"/>
        <v>1667.0550117323014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7.9976683182745543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819.32527884830995</v>
      </c>
      <c r="P63" s="36">
        <v>68.427387968547222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279.78000000000003</v>
      </c>
      <c r="U63" s="37">
        <f>SUMPRODUCT(LTA!J63:AN63,LTA!J$102:AN$102,LTA!J$104:AN$104)</f>
        <v>138.01999999999998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266.57</v>
      </c>
      <c r="AB63" s="75">
        <f>-STOA!O63</f>
        <v>0</v>
      </c>
      <c r="AC63">
        <f t="shared" si="0"/>
        <v>14.823073676661366</v>
      </c>
      <c r="AD63">
        <f t="shared" si="1"/>
        <v>1749.828554497311</v>
      </c>
      <c r="AE63">
        <f>'IDT-1'!C63</f>
        <v>-46</v>
      </c>
      <c r="AF63" s="24"/>
      <c r="AG63">
        <f t="shared" si="2"/>
        <v>1703.828554497311</v>
      </c>
      <c r="AI63" s="34">
        <f>PXIL!I63</f>
        <v>0</v>
      </c>
      <c r="AJ63" s="34">
        <f>PXIL!O63</f>
        <v>0</v>
      </c>
      <c r="AK63" s="34">
        <f>RTM_IEX!I63</f>
        <v>19.3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7.9976683182745543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817.0732086076099</v>
      </c>
      <c r="P64" s="36">
        <v>68.427387968547222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267.25</v>
      </c>
      <c r="U64" s="37">
        <f>SUMPRODUCT(LTA!J64:AN64,LTA!J$102:AN$102,LTA!J$104:AN$104)</f>
        <v>138.01999999999998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266.57</v>
      </c>
      <c r="AB64" s="75">
        <f>-STOA!O64</f>
        <v>0</v>
      </c>
      <c r="AC64">
        <f t="shared" si="0"/>
        <v>14.617844286639487</v>
      </c>
      <c r="AD64">
        <f t="shared" si="1"/>
        <v>1725.601713646633</v>
      </c>
      <c r="AE64">
        <f>'IDT-1'!C64</f>
        <v>0</v>
      </c>
      <c r="AF64" s="24"/>
      <c r="AG64">
        <f t="shared" si="2"/>
        <v>1725.601713646633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7.9976683182745543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841.54150140584136</v>
      </c>
      <c r="P65" s="36">
        <v>68.427387968547222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254.29000000000002</v>
      </c>
      <c r="U65" s="37">
        <f>SUMPRODUCT(LTA!J65:AN65,LTA!J$102:AN$102,LTA!J$104:AN$104)</f>
        <v>138.01999999999998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266.57</v>
      </c>
      <c r="AB65" s="75">
        <f>-STOA!O65</f>
        <v>0</v>
      </c>
      <c r="AC65">
        <f t="shared" si="0"/>
        <v>14.633453946144629</v>
      </c>
      <c r="AD65">
        <f t="shared" si="1"/>
        <v>1727.444396785359</v>
      </c>
      <c r="AE65">
        <f>'IDT-1'!C65</f>
        <v>0</v>
      </c>
      <c r="AF65" s="24"/>
      <c r="AG65">
        <f t="shared" si="2"/>
        <v>1727.444396785359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7.9976683182745543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847.10980816989354</v>
      </c>
      <c r="P66" s="36">
        <v>68.427387968547222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242.5</v>
      </c>
      <c r="U66" s="37">
        <f>SUMPRODUCT(LTA!J66:AN66,LTA!J$102:AN$102,LTA!J$104:AN$104)</f>
        <v>138.01999999999998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266.57</v>
      </c>
      <c r="AB66" s="75">
        <f>-STOA!O66</f>
        <v>0</v>
      </c>
      <c r="AC66">
        <f t="shared" si="0"/>
        <v>14.581191722962668</v>
      </c>
      <c r="AD66">
        <f t="shared" si="1"/>
        <v>1721.2749657725933</v>
      </c>
      <c r="AE66">
        <f>'IDT-1'!C66</f>
        <v>0</v>
      </c>
      <c r="AF66" s="24"/>
      <c r="AG66">
        <f t="shared" si="2"/>
        <v>1721.2749657725933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7.9976683182745543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841.45080051480807</v>
      </c>
      <c r="P67" s="36">
        <v>68.427387968547222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232.26999999999998</v>
      </c>
      <c r="U67" s="37">
        <f>SUMPRODUCT(LTA!J67:AN67,LTA!J$102:AN$102,LTA!J$104:AN$104)</f>
        <v>138.86000000000001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266.57</v>
      </c>
      <c r="AB67" s="75">
        <f>-STOA!O67</f>
        <v>0</v>
      </c>
      <c r="AC67">
        <f t="shared" si="0"/>
        <v>14.454780058659951</v>
      </c>
      <c r="AD67">
        <f t="shared" si="1"/>
        <v>1706.3523697818105</v>
      </c>
      <c r="AE67">
        <f>'IDT-1'!C67</f>
        <v>0</v>
      </c>
      <c r="AF67" s="24"/>
      <c r="AG67">
        <f t="shared" si="2"/>
        <v>1706.3523697818105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7.9976683182745543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844.90704410997921</v>
      </c>
      <c r="P68" s="36">
        <v>68.427387968547222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214.96</v>
      </c>
      <c r="U68" s="37">
        <f>SUMPRODUCT(LTA!J68:AN68,LTA!J$102:AN$102,LTA!J$104:AN$104)</f>
        <v>138.86000000000001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14.338408504859389</v>
      </c>
      <c r="AD68">
        <f t="shared" ref="AD68:AD98" si="4">SUM(B68:AB68,AI68:AV68)-AC68</f>
        <v>1692.6149849307822</v>
      </c>
      <c r="AE68">
        <f>'IDT-1'!C68</f>
        <v>0</v>
      </c>
      <c r="AF68" s="24"/>
      <c r="AG68">
        <f t="shared" ref="AG68:AG98" si="5">SUM(AD68:AF68)</f>
        <v>1692.6149849307822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7.9976683182745543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821.65529256832633</v>
      </c>
      <c r="P69" s="36">
        <v>68.427387968547222</v>
      </c>
      <c r="Q69" s="36">
        <v>22.1</v>
      </c>
      <c r="R69" s="38">
        <v>23.080000000000002</v>
      </c>
      <c r="S69" s="38">
        <v>0</v>
      </c>
      <c r="T69" s="37">
        <f>SUMPRODUCT(LTA!J69:AN69,LTA!J$101:AN$101,LTA!J$104:AN$104)</f>
        <v>199</v>
      </c>
      <c r="U69" s="37">
        <f>SUMPRODUCT(LTA!J69:AN69,LTA!J$102:AN$102,LTA!J$104:AN$104)</f>
        <v>138.86000000000001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266.57</v>
      </c>
      <c r="AB69" s="75">
        <f>-STOA!O69</f>
        <v>0</v>
      </c>
      <c r="AC69">
        <f t="shared" si="3"/>
        <v>13.981981791909504</v>
      </c>
      <c r="AD69">
        <f t="shared" si="4"/>
        <v>1650.5396601020793</v>
      </c>
      <c r="AE69">
        <f>'IDT-1'!C69</f>
        <v>0</v>
      </c>
      <c r="AF69" s="24"/>
      <c r="AG69">
        <f t="shared" si="5"/>
        <v>1650.5396601020793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7.9976683182745543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822.51455185782345</v>
      </c>
      <c r="P70" s="36">
        <v>68.427387968547222</v>
      </c>
      <c r="Q70" s="36">
        <v>22.1</v>
      </c>
      <c r="R70" s="38">
        <v>19.920000000000002</v>
      </c>
      <c r="S70" s="38">
        <v>0</v>
      </c>
      <c r="T70" s="37">
        <f>SUMPRODUCT(LTA!J70:AN70,LTA!J$101:AN$101,LTA!J$104:AN$104)</f>
        <v>182.44</v>
      </c>
      <c r="U70" s="37">
        <f>SUMPRODUCT(LTA!J70:AN70,LTA!J$102:AN$102,LTA!J$104:AN$104)</f>
        <v>138.86000000000001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266.57</v>
      </c>
      <c r="AB70" s="75">
        <f>-STOA!O70</f>
        <v>0</v>
      </c>
      <c r="AC70">
        <f t="shared" si="3"/>
        <v>13.823551569941282</v>
      </c>
      <c r="AD70">
        <f t="shared" si="4"/>
        <v>1631.8373496135448</v>
      </c>
      <c r="AE70">
        <f>'IDT-1'!C70</f>
        <v>0</v>
      </c>
      <c r="AF70" s="24"/>
      <c r="AG70">
        <f t="shared" si="5"/>
        <v>1631.8373496135448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7.9976683182745543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790.22186860449904</v>
      </c>
      <c r="P71" s="36">
        <v>68.427387968547222</v>
      </c>
      <c r="Q71" s="36">
        <v>22.1</v>
      </c>
      <c r="R71" s="38">
        <v>15.16</v>
      </c>
      <c r="S71" s="38">
        <v>0</v>
      </c>
      <c r="T71" s="37">
        <f>SUMPRODUCT(LTA!J71:AN71,LTA!J$101:AN$101,LTA!J$104:AN$104)</f>
        <v>168.1</v>
      </c>
      <c r="U71" s="37">
        <f>SUMPRODUCT(LTA!J71:AN71,LTA!J$102:AN$102,LTA!J$104:AN$104)</f>
        <v>138.86000000000001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266.57</v>
      </c>
      <c r="AB71" s="75">
        <f>-STOA!O71</f>
        <v>0</v>
      </c>
      <c r="AC71">
        <f t="shared" si="3"/>
        <v>13.476564607862247</v>
      </c>
      <c r="AD71">
        <f t="shared" si="4"/>
        <v>1570.7916533222995</v>
      </c>
      <c r="AE71">
        <f>'IDT-1'!C71</f>
        <v>0</v>
      </c>
      <c r="AF71" s="24"/>
      <c r="AG71">
        <f t="shared" si="5"/>
        <v>1570.7916533222995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7.9976683182745543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799.95862773435863</v>
      </c>
      <c r="P72" s="36">
        <v>68.427387968547222</v>
      </c>
      <c r="Q72" s="36">
        <v>22.1</v>
      </c>
      <c r="R72" s="38">
        <v>11.58</v>
      </c>
      <c r="S72" s="38">
        <v>0</v>
      </c>
      <c r="T72" s="37">
        <f>SUMPRODUCT(LTA!J72:AN72,LTA!J$101:AN$101,LTA!J$104:AN$104)</f>
        <v>150.51</v>
      </c>
      <c r="U72" s="37">
        <f>SUMPRODUCT(LTA!J72:AN72,LTA!J$102:AN$102,LTA!J$104:AN$104)</f>
        <v>138.86000000000001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266.57</v>
      </c>
      <c r="AB72" s="75">
        <f>-STOA!O72</f>
        <v>0</v>
      </c>
      <c r="AC72">
        <f t="shared" si="3"/>
        <v>13.380525384553065</v>
      </c>
      <c r="AD72">
        <f t="shared" si="4"/>
        <v>1559.4544516754679</v>
      </c>
      <c r="AE72">
        <f>'IDT-1'!C72</f>
        <v>0</v>
      </c>
      <c r="AF72" s="24"/>
      <c r="AG72">
        <f t="shared" si="5"/>
        <v>1559.4544516754679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7.9976683182745543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791.17378625686092</v>
      </c>
      <c r="P73" s="36">
        <v>68.427387968547222</v>
      </c>
      <c r="Q73" s="36">
        <v>22.1</v>
      </c>
      <c r="R73" s="38">
        <v>7.72</v>
      </c>
      <c r="S73" s="38">
        <v>0</v>
      </c>
      <c r="T73" s="37">
        <f>SUMPRODUCT(LTA!J73:AN73,LTA!J$101:AN$101,LTA!J$104:AN$104)</f>
        <v>134.4</v>
      </c>
      <c r="U73" s="37">
        <f>SUMPRODUCT(LTA!J73:AN73,LTA!J$102:AN$102,LTA!J$104:AN$104)</f>
        <v>138.86000000000001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13.054273138893198</v>
      </c>
      <c r="AD73">
        <f t="shared" si="4"/>
        <v>1541.0258624436303</v>
      </c>
      <c r="AE73">
        <f>'IDT-1'!C73</f>
        <v>0</v>
      </c>
      <c r="AF73" s="24"/>
      <c r="AG73">
        <f t="shared" si="5"/>
        <v>1541.0258624436303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7.9976683182745543</v>
      </c>
      <c r="F74">
        <f>GT_Spot!Q74</f>
        <v>0</v>
      </c>
      <c r="G74">
        <f>PPCL_NG!Q74</f>
        <v>45.318392964788487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783.66776575974416</v>
      </c>
      <c r="P74" s="36">
        <v>68.427387968547222</v>
      </c>
      <c r="Q74" s="36">
        <v>22.1</v>
      </c>
      <c r="R74" s="38">
        <v>4.4826571767497043</v>
      </c>
      <c r="S74" s="38">
        <v>0</v>
      </c>
      <c r="T74" s="37">
        <f>SUMPRODUCT(LTA!J74:AN74,LTA!J$101:AN$101,LTA!J$104:AN$104)</f>
        <v>120.3</v>
      </c>
      <c r="U74" s="37">
        <f>SUMPRODUCT(LTA!J74:AN74,LTA!J$102:AN$102,LTA!J$104:AN$104)</f>
        <v>138.86000000000001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266.57</v>
      </c>
      <c r="AB74" s="75">
        <f>-STOA!O74</f>
        <v>0</v>
      </c>
      <c r="AC74">
        <f t="shared" si="3"/>
        <v>12.841556886380072</v>
      </c>
      <c r="AD74">
        <f t="shared" si="4"/>
        <v>1515.9152153017239</v>
      </c>
      <c r="AE74">
        <f>'IDT-1'!C74</f>
        <v>-6</v>
      </c>
      <c r="AF74" s="24"/>
      <c r="AG74">
        <f t="shared" si="5"/>
        <v>1509.9152153017239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8.067618770037889</v>
      </c>
      <c r="F75">
        <f>GT_Spot!Q75</f>
        <v>0</v>
      </c>
      <c r="G75">
        <f>PPCL_NG!Q75</f>
        <v>45.318392964788487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758.84128553238793</v>
      </c>
      <c r="P75" s="36">
        <v>68.427387968547222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103.72</v>
      </c>
      <c r="U75" s="37">
        <f>SUMPRODUCT(LTA!J75:AN75,LTA!J$102:AN$102,LTA!J$104:AN$104)</f>
        <v>138.86000000000001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12.541387293229286</v>
      </c>
      <c r="AD75">
        <f t="shared" si="4"/>
        <v>1460.3961979425321</v>
      </c>
      <c r="AE75">
        <f>'IDT-1'!C75</f>
        <v>0</v>
      </c>
      <c r="AF75" s="24"/>
      <c r="AG75">
        <f t="shared" si="5"/>
        <v>1460.3961979425321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8.067618770037889</v>
      </c>
      <c r="F76">
        <f>GT_Spot!Q76</f>
        <v>0</v>
      </c>
      <c r="G76">
        <f>PPCL_NG!Q76</f>
        <v>45.318392964788487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766.20702298161871</v>
      </c>
      <c r="P76" s="36">
        <v>68.427387968547222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95.59</v>
      </c>
      <c r="U76" s="37">
        <f>SUMPRODUCT(LTA!J76:AN76,LTA!J$102:AN$102,LTA!J$104:AN$104)</f>
        <v>138.86000000000001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-46</v>
      </c>
      <c r="AA76" s="75">
        <f>STOA!I76</f>
        <v>266.57</v>
      </c>
      <c r="AB76" s="75">
        <f>-STOA!O76</f>
        <v>0</v>
      </c>
      <c r="AC76">
        <f t="shared" si="3"/>
        <v>12.924640743147721</v>
      </c>
      <c r="AD76">
        <f t="shared" si="4"/>
        <v>1413.2486819418446</v>
      </c>
      <c r="AE76">
        <f>'IDT-1'!C76</f>
        <v>0</v>
      </c>
      <c r="AF76" s="24"/>
      <c r="AG76">
        <f t="shared" si="5"/>
        <v>1413.2486819418446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8.067618770037889</v>
      </c>
      <c r="F77">
        <f>GT_Spot!Q77</f>
        <v>0</v>
      </c>
      <c r="G77">
        <f>PPCL_NG!Q77</f>
        <v>45.318392964788487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768.90629372182821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90.04</v>
      </c>
      <c r="U77" s="37">
        <f>SUMPRODUCT(LTA!J77:AN77,LTA!J$102:AN$102,LTA!J$104:AN$104)</f>
        <v>138.86000000000001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</v>
      </c>
      <c r="AA77" s="75">
        <f>STOA!I77</f>
        <v>193.24</v>
      </c>
      <c r="AB77" s="75">
        <f>-STOA!O77</f>
        <v>0</v>
      </c>
      <c r="AC77">
        <f t="shared" si="3"/>
        <v>12.404547888845917</v>
      </c>
      <c r="AD77">
        <f t="shared" si="4"/>
        <v>1450.2680455363559</v>
      </c>
      <c r="AE77">
        <f>'IDT-1'!C77</f>
        <v>-12.278</v>
      </c>
      <c r="AF77" s="24"/>
      <c r="AG77">
        <f t="shared" si="5"/>
        <v>1437.9900455363559</v>
      </c>
      <c r="AI77" s="34">
        <f>PXIL!I77</f>
        <v>0</v>
      </c>
      <c r="AJ77" s="34">
        <f>PXIL!O77</f>
        <v>0</v>
      </c>
      <c r="AK77" s="34">
        <f>RTM_IEX!I77</f>
        <v>63.68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8.067618770037889</v>
      </c>
      <c r="F78">
        <f>GT_Spot!Q78</f>
        <v>0</v>
      </c>
      <c r="G78">
        <f>PPCL_NG!Q78</f>
        <v>45.318392964788487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772.81701987502299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85.78</v>
      </c>
      <c r="U78" s="37">
        <f>SUMPRODUCT(LTA!J78:AN78,LTA!J$102:AN$102,LTA!J$104:AN$104)</f>
        <v>138.86000000000001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-80</v>
      </c>
      <c r="AA78" s="75">
        <f>STOA!I78</f>
        <v>193.24</v>
      </c>
      <c r="AB78" s="75">
        <f>-STOA!O78</f>
        <v>0</v>
      </c>
      <c r="AC78">
        <f t="shared" si="3"/>
        <v>13.246976502449657</v>
      </c>
      <c r="AD78">
        <f t="shared" si="4"/>
        <v>1403.0963430759473</v>
      </c>
      <c r="AE78">
        <f>'IDT-1'!C78</f>
        <v>0</v>
      </c>
      <c r="AF78" s="24"/>
      <c r="AG78">
        <f t="shared" si="5"/>
        <v>1403.0963430759473</v>
      </c>
      <c r="AI78" s="34">
        <f>PXIL!I78</f>
        <v>0</v>
      </c>
      <c r="AJ78" s="34">
        <f>PXIL!O78</f>
        <v>0</v>
      </c>
      <c r="AK78" s="34">
        <f>RTM_IEX!I78</f>
        <v>90.7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8.067618770037889</v>
      </c>
      <c r="F79">
        <f>GT_Spot!Q79</f>
        <v>0</v>
      </c>
      <c r="G79">
        <f>PPCL_NG!Q79</f>
        <v>45.318392964788487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776.97220354554213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83.67</v>
      </c>
      <c r="U79" s="37">
        <f>SUMPRODUCT(LTA!J79:AN79,LTA!J$102:AN$102,LTA!J$104:AN$104)</f>
        <v>136.36000000000001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-125</v>
      </c>
      <c r="AA79" s="75">
        <f>STOA!I79</f>
        <v>193.24</v>
      </c>
      <c r="AB79" s="75">
        <f>-STOA!O79</f>
        <v>0</v>
      </c>
      <c r="AC79">
        <f t="shared" si="3"/>
        <v>13.664846142902023</v>
      </c>
      <c r="AD79">
        <f t="shared" si="4"/>
        <v>1362.0436571060136</v>
      </c>
      <c r="AE79">
        <f>'IDT-1'!C79</f>
        <v>0</v>
      </c>
      <c r="AF79" s="24"/>
      <c r="AG79">
        <f t="shared" si="5"/>
        <v>1362.0436571060136</v>
      </c>
      <c r="AI79" s="34">
        <f>PXIL!I79</f>
        <v>0</v>
      </c>
      <c r="AJ79" s="34">
        <f>PXIL!O79</f>
        <v>0</v>
      </c>
      <c r="AK79" s="34">
        <f>RTM_IEX!I79</f>
        <v>95.52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8.067618770037889</v>
      </c>
      <c r="F80">
        <f>GT_Spot!Q80</f>
        <v>0</v>
      </c>
      <c r="G80">
        <f>PPCL_NG!Q80</f>
        <v>45.318392964788487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777.71298477476489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82.33</v>
      </c>
      <c r="U80" s="37">
        <f>SUMPRODUCT(LTA!J80:AN80,LTA!J$102:AN$102,LTA!J$104:AN$104)</f>
        <v>136.01999999999998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-150</v>
      </c>
      <c r="AA80" s="75">
        <f>STOA!I80</f>
        <v>193.24</v>
      </c>
      <c r="AB80" s="75">
        <f>-STOA!O80</f>
        <v>0</v>
      </c>
      <c r="AC80">
        <f t="shared" si="3"/>
        <v>13.852523648349722</v>
      </c>
      <c r="AD80">
        <f t="shared" si="4"/>
        <v>1333.9867608297886</v>
      </c>
      <c r="AE80">
        <f>'IDT-1'!C80</f>
        <v>0</v>
      </c>
      <c r="AF80" s="24"/>
      <c r="AG80">
        <f t="shared" si="5"/>
        <v>1333.9867608297886</v>
      </c>
      <c r="AI80" s="34">
        <f>PXIL!I80</f>
        <v>0</v>
      </c>
      <c r="AJ80" s="34">
        <f>PXIL!O80</f>
        <v>0</v>
      </c>
      <c r="AK80" s="34">
        <f>RTM_IEX!I80</f>
        <v>93.59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8.067618770037889</v>
      </c>
      <c r="F81">
        <f>GT_Spot!Q81</f>
        <v>0</v>
      </c>
      <c r="G81">
        <f>PPCL_NG!Q81</f>
        <v>45.318392964788487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845.61299568442257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73.41</v>
      </c>
      <c r="U81" s="37">
        <f>SUMPRODUCT(LTA!J81:AN81,LTA!J$102:AN$102,LTA!J$104:AN$104)</f>
        <v>135.86000000000001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-150</v>
      </c>
      <c r="AA81" s="75">
        <f>STOA!I81</f>
        <v>193.24</v>
      </c>
      <c r="AB81" s="75">
        <f>-STOA!O81</f>
        <v>0</v>
      </c>
      <c r="AC81">
        <f t="shared" si="3"/>
        <v>13.908971739990848</v>
      </c>
      <c r="AD81">
        <f t="shared" si="4"/>
        <v>1340.6503236478054</v>
      </c>
      <c r="AE81">
        <f>'IDT-1'!C81</f>
        <v>0</v>
      </c>
      <c r="AF81" s="24"/>
      <c r="AG81">
        <f t="shared" si="5"/>
        <v>1340.6503236478054</v>
      </c>
      <c r="AI81" s="34">
        <f>PXIL!I81</f>
        <v>0</v>
      </c>
      <c r="AJ81" s="34">
        <f>PXIL!O81</f>
        <v>0</v>
      </c>
      <c r="AK81" s="34">
        <f>RTM_IEX!I81</f>
        <v>41.49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8.067618770037889</v>
      </c>
      <c r="F82">
        <f>GT_Spot!Q82</f>
        <v>0</v>
      </c>
      <c r="G82">
        <f>PPCL_NG!Q82</f>
        <v>45.318392964788487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838.62536849756168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73.33</v>
      </c>
      <c r="U82" s="37">
        <f>SUMPRODUCT(LTA!J82:AN82,LTA!J$102:AN$102,LTA!J$104:AN$104)</f>
        <v>135.51999999999998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-130</v>
      </c>
      <c r="AA82" s="75">
        <f>STOA!I82</f>
        <v>193.24</v>
      </c>
      <c r="AB82" s="75">
        <f>-STOA!O82</f>
        <v>0</v>
      </c>
      <c r="AC82">
        <f t="shared" si="3"/>
        <v>13.628688517123432</v>
      </c>
      <c r="AD82">
        <f t="shared" si="4"/>
        <v>1347.7329796838117</v>
      </c>
      <c r="AE82">
        <f>'IDT-1'!C82</f>
        <v>-7.6210000000000004</v>
      </c>
      <c r="AF82" s="24"/>
      <c r="AG82">
        <f t="shared" si="5"/>
        <v>1340.1119796838116</v>
      </c>
      <c r="AI82" s="34">
        <f>PXIL!I82</f>
        <v>0</v>
      </c>
      <c r="AJ82" s="34">
        <f>PXIL!O82</f>
        <v>0</v>
      </c>
      <c r="AK82" s="34">
        <f>RTM_IEX!I82</f>
        <v>35.700000000000003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8.067618770037889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867.24024897582524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73.33</v>
      </c>
      <c r="U83" s="37">
        <f>SUMPRODUCT(LTA!J83:AN83,LTA!J$102:AN$102,LTA!J$104:AN$104)</f>
        <v>135.36000000000001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-140</v>
      </c>
      <c r="AA83" s="75">
        <f>STOA!I83</f>
        <v>193.24</v>
      </c>
      <c r="AB83" s="75">
        <f>-STOA!O83</f>
        <v>0</v>
      </c>
      <c r="AC83">
        <f t="shared" si="3"/>
        <v>14.285328923496701</v>
      </c>
      <c r="AD83">
        <f t="shared" si="4"/>
        <v>1344.9089699176413</v>
      </c>
      <c r="AE83">
        <f>'IDT-1'!C83</f>
        <v>0</v>
      </c>
      <c r="AF83" s="24"/>
      <c r="AG83">
        <f t="shared" si="5"/>
        <v>1344.9089699176413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8.067618770037889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55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867.24024897582524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73.33</v>
      </c>
      <c r="U84" s="37">
        <f>SUMPRODUCT(LTA!J84:AN84,LTA!J$102:AN$102,LTA!J$104:AN$104)</f>
        <v>134.68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-130</v>
      </c>
      <c r="AA84" s="75">
        <f>STOA!I84</f>
        <v>193.24</v>
      </c>
      <c r="AB84" s="75">
        <f>-STOA!O84</f>
        <v>0</v>
      </c>
      <c r="AC84">
        <f t="shared" si="3"/>
        <v>14.194905346247811</v>
      </c>
      <c r="AD84">
        <f t="shared" si="4"/>
        <v>1354.3193934948904</v>
      </c>
      <c r="AE84">
        <f>'IDT-1'!C84</f>
        <v>0</v>
      </c>
      <c r="AF84" s="24"/>
      <c r="AG84">
        <f t="shared" si="5"/>
        <v>1354.3193934948904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8.067618770037889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55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868.58074602213844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67</v>
      </c>
      <c r="U85" s="37">
        <f>SUMPRODUCT(LTA!J85:AN85,LTA!J$102:AN$102,LTA!J$104:AN$104)</f>
        <v>133.36000000000001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-125</v>
      </c>
      <c r="AA85" s="75">
        <f>STOA!I85</f>
        <v>193.24</v>
      </c>
      <c r="AB85" s="75">
        <f>-STOA!O85</f>
        <v>0</v>
      </c>
      <c r="AC85">
        <f t="shared" si="3"/>
        <v>13.930126578314617</v>
      </c>
      <c r="AD85">
        <f t="shared" si="4"/>
        <v>1373.2746693091369</v>
      </c>
      <c r="AE85">
        <f>'IDT-1'!C85</f>
        <v>0</v>
      </c>
      <c r="AF85" s="24"/>
      <c r="AG85">
        <f t="shared" si="5"/>
        <v>1373.2746693091369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8.067618770037889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863.87378934549986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64.67</v>
      </c>
      <c r="U86" s="37">
        <f>SUMPRODUCT(LTA!J86:AN86,LTA!J$102:AN$102,LTA!J$104:AN$104)</f>
        <v>133.01999999999998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193.24</v>
      </c>
      <c r="AB86" s="75">
        <f>-STOA!O86</f>
        <v>0</v>
      </c>
      <c r="AC86">
        <f t="shared" si="3"/>
        <v>13.529313833235289</v>
      </c>
      <c r="AD86">
        <f t="shared" si="4"/>
        <v>1406.2985253775776</v>
      </c>
      <c r="AE86">
        <f>'IDT-1'!C86</f>
        <v>-18.204999999999998</v>
      </c>
      <c r="AF86" s="24"/>
      <c r="AG86">
        <f t="shared" si="5"/>
        <v>1388.0935253775776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8.067618770037889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55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863.71683898934214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61.67</v>
      </c>
      <c r="U87" s="37">
        <f>SUMPRODUCT(LTA!J87:AN87,LTA!J$102:AN$102,LTA!J$104:AN$104)</f>
        <v>132.68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193.24</v>
      </c>
      <c r="AB87" s="75">
        <f>-STOA!O87</f>
        <v>0</v>
      </c>
      <c r="AC87">
        <f t="shared" si="3"/>
        <v>13.48450808437023</v>
      </c>
      <c r="AD87">
        <f t="shared" si="4"/>
        <v>1431.1363807702851</v>
      </c>
      <c r="AE87">
        <f>'IDT-1'!C87</f>
        <v>-2.964</v>
      </c>
      <c r="AF87" s="24"/>
      <c r="AG87">
        <f t="shared" si="5"/>
        <v>1428.1723807702851</v>
      </c>
      <c r="AI87" s="34">
        <f>PXIL!I87</f>
        <v>0</v>
      </c>
      <c r="AJ87" s="34">
        <f>PXIL!O87</f>
        <v>0</v>
      </c>
      <c r="AK87" s="34">
        <f>RTM_IEX!I87</f>
        <v>13.29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8.067618770037889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863.75798011448001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60.33</v>
      </c>
      <c r="U88" s="37">
        <f>SUMPRODUCT(LTA!J88:AN88,LTA!J$102:AN$102,LTA!J$104:AN$104)</f>
        <v>132.18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</v>
      </c>
      <c r="AA88" s="75">
        <f>STOA!I88</f>
        <v>193.24</v>
      </c>
      <c r="AB88" s="75">
        <f>-STOA!O88</f>
        <v>0</v>
      </c>
      <c r="AC88">
        <f t="shared" si="3"/>
        <v>12.834752629079151</v>
      </c>
      <c r="AD88">
        <f t="shared" si="4"/>
        <v>1495.0272773507138</v>
      </c>
      <c r="AE88">
        <f>'IDT-1'!C88</f>
        <v>-35.139000000000003</v>
      </c>
      <c r="AF88" s="24"/>
      <c r="AG88">
        <f t="shared" si="5"/>
        <v>1459.8882773507139</v>
      </c>
      <c r="AI88" s="34">
        <f>PXIL!I88</f>
        <v>0</v>
      </c>
      <c r="AJ88" s="34">
        <f>PXIL!O88</f>
        <v>0</v>
      </c>
      <c r="AK88" s="34">
        <f>RTM_IEX!I88</f>
        <v>8.33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8.067618770037889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65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863.75798011448001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59.67</v>
      </c>
      <c r="U89" s="37">
        <f>SUMPRODUCT(LTA!J89:AN89,LTA!J$102:AN$102,LTA!J$104:AN$104)</f>
        <v>129.68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12.737525051830261</v>
      </c>
      <c r="AD89">
        <f t="shared" si="4"/>
        <v>1503.6345049279628</v>
      </c>
      <c r="AE89">
        <f>'IDT-1'!C89</f>
        <v>-10</v>
      </c>
      <c r="AF89" s="24"/>
      <c r="AG89">
        <f t="shared" si="5"/>
        <v>1493.6345049279628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8.067618770037889</v>
      </c>
      <c r="F90">
        <f>GT_Spot!Q90</f>
        <v>0</v>
      </c>
      <c r="G90">
        <f>PPCL_NG!Q90</f>
        <v>45.798393038840743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90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868.46493679111859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58</v>
      </c>
      <c r="U90" s="37">
        <f>SUMPRODUCT(LTA!J90:AN90,LTA!J$102:AN$102,LTA!J$104:AN$104)</f>
        <v>129.18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12.968835487914024</v>
      </c>
      <c r="AD90">
        <f t="shared" si="4"/>
        <v>1530.9401511685176</v>
      </c>
      <c r="AE90">
        <f>'IDT-1'!C90</f>
        <v>0</v>
      </c>
      <c r="AF90" s="24"/>
      <c r="AG90">
        <f t="shared" si="5"/>
        <v>1530.9401511685176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8.067618770037889</v>
      </c>
      <c r="F91">
        <f>GT_Spot!Q91</f>
        <v>0</v>
      </c>
      <c r="G91">
        <f>PPCL_NG!Q91</f>
        <v>46.278393111350312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130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867.24742602191566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58.33</v>
      </c>
      <c r="U91" s="37">
        <f>SUMPRODUCT(LTA!J91:AN91,LTA!J$102:AN$102,LTA!J$104:AN$104)</f>
        <v>128.68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223.39000000000001</v>
      </c>
      <c r="AB91" s="75">
        <f>-STOA!O91</f>
        <v>0</v>
      </c>
      <c r="AC91">
        <f t="shared" si="3"/>
        <v>13.550472398061801</v>
      </c>
      <c r="AD91">
        <f t="shared" si="4"/>
        <v>1599.6010035616764</v>
      </c>
      <c r="AE91">
        <f>'IDT-1'!C91</f>
        <v>0</v>
      </c>
      <c r="AF91" s="24"/>
      <c r="AG91">
        <f t="shared" si="5"/>
        <v>1599.6010035616764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8.067618770037889</v>
      </c>
      <c r="F92">
        <f>GT_Spot!Q92</f>
        <v>0</v>
      </c>
      <c r="G92">
        <f>PPCL_NG!Q92</f>
        <v>46.278393111350312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151.19999999999996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867.24742602191566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55.67</v>
      </c>
      <c r="U92" s="37">
        <f>SUMPRODUCT(LTA!J92:AN92,LTA!J$102:AN$102,LTA!J$104:AN$104)</f>
        <v>128.51999999999998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223.39000000000001</v>
      </c>
      <c r="AB92" s="75">
        <f>-STOA!O92</f>
        <v>0</v>
      </c>
      <c r="AC92">
        <f t="shared" si="3"/>
        <v>13.704864398061801</v>
      </c>
      <c r="AD92">
        <f t="shared" si="4"/>
        <v>1617.8266115616766</v>
      </c>
      <c r="AE92">
        <f>'IDT-1'!C92</f>
        <v>0</v>
      </c>
      <c r="AF92" s="24"/>
      <c r="AG92">
        <f t="shared" si="5"/>
        <v>1617.8266115616766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8.067618770037889</v>
      </c>
      <c r="F93">
        <f>GT_Spot!Q93</f>
        <v>0</v>
      </c>
      <c r="G93">
        <f>PPCL_NG!Q93</f>
        <v>46.278393111350312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70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867.28882007092693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55</v>
      </c>
      <c r="U93" s="37">
        <f>SUMPRODUCT(LTA!J93:AN93,LTA!J$102:AN$102,LTA!J$104:AN$104)</f>
        <v>128.51999999999998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15.939780108073496</v>
      </c>
      <c r="AD93">
        <f t="shared" si="4"/>
        <v>1881.6530899006759</v>
      </c>
      <c r="AE93">
        <f>'IDT-1'!C93</f>
        <v>-130</v>
      </c>
      <c r="AF93" s="24"/>
      <c r="AG93">
        <f t="shared" si="5"/>
        <v>1751.6530899006759</v>
      </c>
      <c r="AI93" s="34">
        <f>PXIL!I93</f>
        <v>0</v>
      </c>
      <c r="AJ93" s="34">
        <f>PXIL!O93</f>
        <v>0</v>
      </c>
      <c r="AK93" s="34">
        <f>RTM_IEX!I93</f>
        <v>87.36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8.067618770037889</v>
      </c>
      <c r="F94">
        <f>GT_Spot!Q94</f>
        <v>0</v>
      </c>
      <c r="G94">
        <f>PPCL_NG!Q94</f>
        <v>46.278393111350312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75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863.37123189428837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52.33</v>
      </c>
      <c r="U94" s="37">
        <f>SUMPRODUCT(LTA!J94:AN94,LTA!J$102:AN$102,LTA!J$104:AN$104)</f>
        <v>128.18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15.890072367389729</v>
      </c>
      <c r="AD94">
        <f t="shared" si="4"/>
        <v>1875.785209464721</v>
      </c>
      <c r="AE94">
        <f>'IDT-1'!C94</f>
        <v>-90</v>
      </c>
      <c r="AF94" s="24"/>
      <c r="AG94">
        <f t="shared" si="5"/>
        <v>1785.785209464721</v>
      </c>
      <c r="AI94" s="34">
        <f>PXIL!I94</f>
        <v>0</v>
      </c>
      <c r="AJ94" s="34">
        <f>PXIL!O94</f>
        <v>0</v>
      </c>
      <c r="AK94" s="34">
        <f>RTM_IEX!I94</f>
        <v>83.37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8.067618770037889</v>
      </c>
      <c r="F95">
        <f>GT_Spot!Q95</f>
        <v>0</v>
      </c>
      <c r="G95">
        <f>PPCL_NG!Q95</f>
        <v>46.278393111350312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125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863.37123189428837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52.33</v>
      </c>
      <c r="U95" s="37">
        <f>SUMPRODUCT(LTA!J95:AN95,LTA!J$102:AN$102,LTA!J$104:AN$104)</f>
        <v>128.01999999999998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15.60842036738973</v>
      </c>
      <c r="AD95">
        <f t="shared" si="4"/>
        <v>1842.5368614647211</v>
      </c>
      <c r="AE95">
        <f>'IDT-1'!C95</f>
        <v>-70</v>
      </c>
      <c r="AF95" s="24"/>
      <c r="AG95">
        <f t="shared" si="5"/>
        <v>1772.5368614647211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8.067618770037889</v>
      </c>
      <c r="F96">
        <f>GT_Spot!Q96</f>
        <v>0</v>
      </c>
      <c r="G96">
        <f>PPCL_NG!Q96</f>
        <v>46.278393111350312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125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863.37123189428837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52.33</v>
      </c>
      <c r="U96" s="37">
        <f>SUMPRODUCT(LTA!J96:AN96,LTA!J$102:AN$102,LTA!J$104:AN$104)</f>
        <v>127.67999999999999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15.605564367389729</v>
      </c>
      <c r="AD96">
        <f t="shared" si="4"/>
        <v>1842.1997174647211</v>
      </c>
      <c r="AE96">
        <f>'IDT-1'!C96</f>
        <v>-55</v>
      </c>
      <c r="AF96" s="24"/>
      <c r="AG96">
        <f t="shared" si="5"/>
        <v>1787.1997174647211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8.067618770037889</v>
      </c>
      <c r="F97">
        <f>GT_Spot!Q97</f>
        <v>0</v>
      </c>
      <c r="G97">
        <f>PPCL_NG!Q97</f>
        <v>46.278393111350312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125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863.21428153813054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51.67</v>
      </c>
      <c r="U97" s="37">
        <f>SUMPRODUCT(LTA!J97:AN97,LTA!J$102:AN$102,LTA!J$104:AN$104)</f>
        <v>126.86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15.591813984398003</v>
      </c>
      <c r="AD97">
        <f t="shared" si="4"/>
        <v>1840.576517491555</v>
      </c>
      <c r="AE97">
        <f>'IDT-1'!C97</f>
        <v>-40</v>
      </c>
      <c r="AF97" s="24"/>
      <c r="AG97">
        <f t="shared" si="5"/>
        <v>1800.576517491555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8.067618770037889</v>
      </c>
      <c r="F98">
        <f>GT_Spot!Q98</f>
        <v>0</v>
      </c>
      <c r="G98">
        <f>PPCL_NG!Q98</f>
        <v>46.278393111350312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129.9984101359945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863.21428153813054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50</v>
      </c>
      <c r="U98" s="37">
        <f>SUMPRODUCT(LTA!J98:AN98,LTA!J$102:AN$102,LTA!J$104:AN$104)</f>
        <v>126.36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15.615572629540358</v>
      </c>
      <c r="AD98">
        <f t="shared" si="4"/>
        <v>1843.3811689824072</v>
      </c>
      <c r="AE98">
        <f>'IDT-1'!C98</f>
        <v>-45</v>
      </c>
      <c r="AF98" s="24"/>
      <c r="AG98">
        <f t="shared" si="5"/>
        <v>1798.3811689824072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0.11151156749999985</v>
      </c>
      <c r="E99">
        <f t="shared" si="6"/>
        <v>0.19314201523818506</v>
      </c>
      <c r="F99">
        <f t="shared" si="6"/>
        <v>0</v>
      </c>
      <c r="G99">
        <f t="shared" si="6"/>
        <v>1.1122615199250701</v>
      </c>
      <c r="H99">
        <f t="shared" si="6"/>
        <v>0</v>
      </c>
      <c r="I99">
        <f t="shared" si="6"/>
        <v>1.1587346620577135</v>
      </c>
      <c r="J99">
        <f t="shared" si="6"/>
        <v>0</v>
      </c>
      <c r="K99">
        <f t="shared" si="6"/>
        <v>0.81404960253399861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19.174477749200769</v>
      </c>
      <c r="P99" s="36">
        <f t="shared" si="6"/>
        <v>1.6422707892170407</v>
      </c>
      <c r="Q99" s="36">
        <f t="shared" si="6"/>
        <v>0.48860749999999914</v>
      </c>
      <c r="R99" s="38">
        <f t="shared" si="6"/>
        <v>0.27727312460811782</v>
      </c>
      <c r="S99" s="38">
        <f t="shared" si="6"/>
        <v>0</v>
      </c>
      <c r="T99" s="37">
        <f t="shared" si="6"/>
        <v>3.4403575000000006</v>
      </c>
      <c r="U99" s="37">
        <f t="shared" si="6"/>
        <v>3.0897600000000054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-2.72925</v>
      </c>
      <c r="AA99" s="75">
        <f t="shared" si="6"/>
        <v>7.312459999999998</v>
      </c>
      <c r="AB99" s="75">
        <f t="shared" si="6"/>
        <v>0</v>
      </c>
      <c r="AC99">
        <f t="shared" si="6"/>
        <v>0.35328811091736867</v>
      </c>
      <c r="AD99">
        <f t="shared" si="6"/>
        <v>36.101687919363528</v>
      </c>
      <c r="AE99">
        <f t="shared" si="6"/>
        <v>-0.92766199999999988</v>
      </c>
      <c r="AG99">
        <f t="shared" si="6"/>
        <v>35.174025919363523</v>
      </c>
      <c r="AI99">
        <f t="shared" si="6"/>
        <v>0</v>
      </c>
      <c r="AJ99">
        <f t="shared" si="6"/>
        <v>0</v>
      </c>
      <c r="AK99">
        <f t="shared" si="6"/>
        <v>0.42981999999999992</v>
      </c>
      <c r="AL99">
        <f t="shared" si="6"/>
        <v>-6.0499999999999998E-2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8.1242999999999999</v>
      </c>
      <c r="E3">
        <f>GT_NG!T3</f>
        <v>10.172905109489053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739.6571400558056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437.09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105.53</v>
      </c>
      <c r="Z3" s="34">
        <f>IEX!P3</f>
        <v>0</v>
      </c>
      <c r="AA3" s="75">
        <f>STOA!J3</f>
        <v>662.36</v>
      </c>
      <c r="AB3" s="75">
        <f>-STOA!P3</f>
        <v>0</v>
      </c>
      <c r="AC3">
        <f>SUMIF(B3:AB3,"&gt;0")*$AC$2-SUMIF(B3:AB3,"&lt;0")*($AC$2/(1-$AC$2))+SUMIF(AI3:AR3,"&gt;0")*$AC$2-SUMIF(AI3:AR3,"&lt;0")*($AC$2/(1-$AC$2))</f>
        <v>19.157192699026581</v>
      </c>
      <c r="AD3">
        <f>SUM(B3:AB3,AI3:AV3)-AC3</f>
        <v>2221.2915626020213</v>
      </c>
      <c r="AE3">
        <f>'IDT-1'!F3</f>
        <v>16.018999999999998</v>
      </c>
      <c r="AF3" s="24"/>
      <c r="AG3">
        <f>SUM(AD3:AF3)</f>
        <v>2237.310562602021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10.172905109489053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738.00827038968282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436.59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101.77</v>
      </c>
      <c r="Z4" s="34">
        <f>IEX!P4</f>
        <v>0</v>
      </c>
      <c r="AA4" s="75">
        <f>STOA!J4</f>
        <v>662.36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19.276981348328931</v>
      </c>
      <c r="AD4">
        <f t="shared" ref="AD4:AD67" si="1">SUM(B4:AB4,AI4:AV4)-AC4</f>
        <v>2195.262904286596</v>
      </c>
      <c r="AE4">
        <f>'IDT-1'!F4</f>
        <v>20.594999999999999</v>
      </c>
      <c r="AF4" s="24"/>
      <c r="AG4">
        <f t="shared" ref="AG4:AG67" si="2">SUM(AD4:AF4)</f>
        <v>2215.8579042865958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10.172905109489053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733.22197070110485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436.24999999999994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122.33</v>
      </c>
      <c r="Z5" s="34">
        <f>IEX!P5</f>
        <v>0</v>
      </c>
      <c r="AA5" s="75">
        <f>STOA!J5</f>
        <v>662.36</v>
      </c>
      <c r="AB5" s="75">
        <f>-STOA!P5</f>
        <v>0</v>
      </c>
      <c r="AC5">
        <f t="shared" si="0"/>
        <v>19.745470739940437</v>
      </c>
      <c r="AD5">
        <f t="shared" si="1"/>
        <v>2170.2281152064061</v>
      </c>
      <c r="AE5">
        <f>'IDT-1'!F5</f>
        <v>32.036999999999999</v>
      </c>
      <c r="AF5" s="24"/>
      <c r="AG5">
        <f t="shared" si="2"/>
        <v>2202.2651152064059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10.172905109489053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729.45538975119564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435.91999999999996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118.47</v>
      </c>
      <c r="Z6" s="34">
        <f>IEX!P6</f>
        <v>0</v>
      </c>
      <c r="AA6" s="75">
        <f>STOA!J6</f>
        <v>662.36</v>
      </c>
      <c r="AB6" s="75">
        <f>-STOA!P6</f>
        <v>0</v>
      </c>
      <c r="AC6">
        <f t="shared" si="0"/>
        <v>19.975125980332319</v>
      </c>
      <c r="AD6">
        <f t="shared" si="1"/>
        <v>2127.0418790161052</v>
      </c>
      <c r="AE6">
        <f>'IDT-1'!F6</f>
        <v>36.613999999999997</v>
      </c>
      <c r="AF6" s="24"/>
      <c r="AG6">
        <f t="shared" si="2"/>
        <v>2163.6558790161052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-115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10.172905109489053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729.10044194571606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435.35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177.54</v>
      </c>
      <c r="Z7" s="34">
        <f>IEX!P7</f>
        <v>0</v>
      </c>
      <c r="AA7" s="75">
        <f>STOA!J7</f>
        <v>606.59</v>
      </c>
      <c r="AB7" s="75">
        <f>-STOA!P7</f>
        <v>0</v>
      </c>
      <c r="AC7">
        <f t="shared" si="0"/>
        <v>19.701432207390734</v>
      </c>
      <c r="AD7">
        <f t="shared" si="1"/>
        <v>2084.6906249835674</v>
      </c>
      <c r="AE7">
        <f>'IDT-1'!F7</f>
        <v>45.767000000000003</v>
      </c>
      <c r="AF7" s="24"/>
      <c r="AG7">
        <f t="shared" si="2"/>
        <v>2130.4576249835673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10.172905109489053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727.83758090230879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435.18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55</v>
      </c>
      <c r="Z8" s="34">
        <f>IEX!P8</f>
        <v>0</v>
      </c>
      <c r="AA8" s="75">
        <f>STOA!J8</f>
        <v>606.59</v>
      </c>
      <c r="AB8" s="75">
        <f>-STOA!P8</f>
        <v>0</v>
      </c>
      <c r="AC8">
        <f t="shared" si="0"/>
        <v>17.855300190761653</v>
      </c>
      <c r="AD8">
        <f t="shared" si="1"/>
        <v>2057.5638959567891</v>
      </c>
      <c r="AE8">
        <f>'IDT-1'!F8</f>
        <v>52.631999999999998</v>
      </c>
      <c r="AF8" s="24"/>
      <c r="AG8">
        <f t="shared" si="2"/>
        <v>2110.1958959567892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10.172905109489053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727.83758090230879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434.78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27.02</v>
      </c>
      <c r="Z9" s="34">
        <f>IEX!P9</f>
        <v>0</v>
      </c>
      <c r="AA9" s="75">
        <f>STOA!J9</f>
        <v>606.59</v>
      </c>
      <c r="AB9" s="75">
        <f>-STOA!P9</f>
        <v>0</v>
      </c>
      <c r="AC9">
        <f t="shared" si="0"/>
        <v>17.701619768010545</v>
      </c>
      <c r="AD9">
        <f t="shared" si="1"/>
        <v>2019.3375763795402</v>
      </c>
      <c r="AE9">
        <f>'IDT-1'!F9</f>
        <v>61.786000000000001</v>
      </c>
      <c r="AF9" s="24"/>
      <c r="AG9">
        <f t="shared" si="2"/>
        <v>2081.1235763795403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10.172905109489053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726.3379332359408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434.45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606.59</v>
      </c>
      <c r="AB10" s="75">
        <f>-STOA!P10</f>
        <v>0</v>
      </c>
      <c r="AC10">
        <f t="shared" si="0"/>
        <v>17.459282727613054</v>
      </c>
      <c r="AD10">
        <f t="shared" si="1"/>
        <v>1990.7302657535699</v>
      </c>
      <c r="AE10">
        <f>'IDT-1'!F10</f>
        <v>61.363</v>
      </c>
      <c r="AF10" s="24"/>
      <c r="AG10">
        <f t="shared" si="2"/>
        <v>2052.09326575357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10.172905109489053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728.79425383920204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433.57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606.40000000000009</v>
      </c>
      <c r="AB11" s="75">
        <f>-STOA!P11</f>
        <v>0</v>
      </c>
      <c r="AC11">
        <f t="shared" si="0"/>
        <v>17.555639397929337</v>
      </c>
      <c r="AD11">
        <f t="shared" si="1"/>
        <v>1982.0202296865148</v>
      </c>
      <c r="AE11">
        <f>'IDT-1'!F11</f>
        <v>38.777999999999999</v>
      </c>
      <c r="AF11" s="24"/>
      <c r="AG11">
        <f t="shared" si="2"/>
        <v>2020.7982296865148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10.172905109489053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728.80979405434789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433.57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606.40000000000009</v>
      </c>
      <c r="AB12" s="75">
        <f>-STOA!P12</f>
        <v>0</v>
      </c>
      <c r="AC12">
        <f t="shared" si="0"/>
        <v>17.555769935736564</v>
      </c>
      <c r="AD12">
        <f t="shared" si="1"/>
        <v>1982.0356393638533</v>
      </c>
      <c r="AE12">
        <f>'IDT-1'!F12</f>
        <v>7.742</v>
      </c>
      <c r="AF12" s="24"/>
      <c r="AG12">
        <f t="shared" si="2"/>
        <v>1989.7776393638533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10.172905109489053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69.607411882807838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726.89589598630585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431.9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606.40000000000009</v>
      </c>
      <c r="AB13" s="75">
        <f>-STOA!P13</f>
        <v>0</v>
      </c>
      <c r="AC13">
        <f t="shared" si="0"/>
        <v>17.398598925796325</v>
      </c>
      <c r="AD13">
        <f t="shared" si="1"/>
        <v>1993.6090432229721</v>
      </c>
      <c r="AE13">
        <f>'IDT-1'!F13</f>
        <v>-17.308</v>
      </c>
      <c r="AF13" s="24"/>
      <c r="AG13">
        <f t="shared" si="2"/>
        <v>1976.3010432229721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10.180035026269703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69.607411882807838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723.91142590460515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606.40000000000009</v>
      </c>
      <c r="AB14" s="75">
        <f>-STOA!P14</f>
        <v>0</v>
      </c>
      <c r="AC14">
        <f t="shared" si="0"/>
        <v>17.288877691162106</v>
      </c>
      <c r="AD14">
        <f t="shared" si="1"/>
        <v>2000.7414242926864</v>
      </c>
      <c r="AE14">
        <f>'IDT-1'!F14</f>
        <v>-51.420999999999999</v>
      </c>
      <c r="AF14" s="24"/>
      <c r="AG14">
        <f t="shared" si="2"/>
        <v>1949.3204242926863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10.180035026269703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745.18478875866435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431.15999999999997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548.42000000000007</v>
      </c>
      <c r="AB15" s="75">
        <f>-STOA!P15</f>
        <v>0</v>
      </c>
      <c r="AC15">
        <f t="shared" si="0"/>
        <v>17.007532524822839</v>
      </c>
      <c r="AD15">
        <f t="shared" si="1"/>
        <v>2007.6987204302768</v>
      </c>
      <c r="AE15">
        <f>'IDT-1'!F15</f>
        <v>-81.209999999999994</v>
      </c>
      <c r="AF15" s="24"/>
      <c r="AG15">
        <f t="shared" si="2"/>
        <v>1926.4887204302768</v>
      </c>
      <c r="AI15" s="34">
        <f>PXIL!J15</f>
        <v>0</v>
      </c>
      <c r="AJ15" s="34">
        <f>PXIL!P15</f>
        <v>0</v>
      </c>
      <c r="AK15" s="34">
        <f>RTM_IEX!J15</f>
        <v>24.12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10.180035026269703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659.0054761502779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431.15999999999997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548.42000000000007</v>
      </c>
      <c r="AB16" s="75">
        <f>-STOA!P16</f>
        <v>0</v>
      </c>
      <c r="AC16">
        <f t="shared" si="0"/>
        <v>16.13771829891239</v>
      </c>
      <c r="AD16">
        <f t="shared" si="1"/>
        <v>1905.0192220478009</v>
      </c>
      <c r="AE16">
        <f>'IDT-1'!F16</f>
        <v>0</v>
      </c>
      <c r="AF16" s="24"/>
      <c r="AG16">
        <f t="shared" si="2"/>
        <v>1905.0192220478009</v>
      </c>
      <c r="AI16" s="34">
        <f>PXIL!J16</f>
        <v>0</v>
      </c>
      <c r="AJ16" s="34">
        <f>PXIL!P16</f>
        <v>0</v>
      </c>
      <c r="AK16" s="34">
        <f>RTM_IEX!J16</f>
        <v>6.75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10.180035026269703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620.40838194216724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427.83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548.42000000000007</v>
      </c>
      <c r="AB17" s="75">
        <f>-STOA!P17</f>
        <v>0</v>
      </c>
      <c r="AC17">
        <f t="shared" si="0"/>
        <v>16.053070707564263</v>
      </c>
      <c r="AD17">
        <f t="shared" si="1"/>
        <v>1895.0267754310382</v>
      </c>
      <c r="AE17">
        <f>'IDT-1'!F17</f>
        <v>0</v>
      </c>
      <c r="AF17" s="24"/>
      <c r="AG17">
        <f t="shared" si="2"/>
        <v>1895.0267754310382</v>
      </c>
      <c r="AI17" s="34">
        <f>PXIL!J17</f>
        <v>0</v>
      </c>
      <c r="AJ17" s="34">
        <f>PXIL!P17</f>
        <v>0</v>
      </c>
      <c r="AK17" s="34">
        <f>RTM_IEX!J17</f>
        <v>38.6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10.180035026269703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591.33243576825146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427.48999999999995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548.42000000000007</v>
      </c>
      <c r="AB18" s="75">
        <f>-STOA!P18</f>
        <v>0</v>
      </c>
      <c r="AC18">
        <f t="shared" si="0"/>
        <v>15.805976759703368</v>
      </c>
      <c r="AD18">
        <f t="shared" si="1"/>
        <v>1865.8579232049835</v>
      </c>
      <c r="AE18">
        <f>'IDT-1'!F18</f>
        <v>0</v>
      </c>
      <c r="AF18" s="24"/>
      <c r="AG18">
        <f t="shared" si="2"/>
        <v>1865.8579232049835</v>
      </c>
      <c r="AI18" s="34">
        <f>PXIL!J18</f>
        <v>0</v>
      </c>
      <c r="AJ18" s="34">
        <f>PXIL!P18</f>
        <v>0</v>
      </c>
      <c r="AK18" s="34">
        <f>RTM_IEX!J18</f>
        <v>38.6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10.180035026269703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563.59034718634268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426.21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548.32000000000005</v>
      </c>
      <c r="AB19" s="75">
        <f>-STOA!P19</f>
        <v>0</v>
      </c>
      <c r="AC19">
        <f t="shared" si="0"/>
        <v>15.480291215615336</v>
      </c>
      <c r="AD19">
        <f t="shared" si="1"/>
        <v>1827.411520167163</v>
      </c>
      <c r="AE19">
        <f>'IDT-1'!F19</f>
        <v>0</v>
      </c>
      <c r="AF19" s="24"/>
      <c r="AG19">
        <f t="shared" si="2"/>
        <v>1827.411520167163</v>
      </c>
      <c r="AI19" s="34">
        <f>PXIL!J19</f>
        <v>0</v>
      </c>
      <c r="AJ19" s="34">
        <f>PXIL!P19</f>
        <v>0</v>
      </c>
      <c r="AK19" s="34">
        <f>RTM_IEX!J19</f>
        <v>28.95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10.180035026269703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566.7408443739721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426.03999999999996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</v>
      </c>
      <c r="AA20" s="75">
        <f>STOA!J20</f>
        <v>548.32000000000005</v>
      </c>
      <c r="AB20" s="75">
        <f>-STOA!P20</f>
        <v>0</v>
      </c>
      <c r="AC20">
        <f t="shared" si="0"/>
        <v>15.799950123738094</v>
      </c>
      <c r="AD20">
        <f t="shared" si="1"/>
        <v>1804.8923584466693</v>
      </c>
      <c r="AE20">
        <f>'IDT-1'!F20</f>
        <v>0</v>
      </c>
      <c r="AF20" s="24"/>
      <c r="AG20">
        <f t="shared" si="2"/>
        <v>1804.8923584466693</v>
      </c>
      <c r="AI20" s="34">
        <f>PXIL!J20</f>
        <v>0</v>
      </c>
      <c r="AJ20" s="34">
        <f>PXIL!P20</f>
        <v>0</v>
      </c>
      <c r="AK20" s="34">
        <f>RTM_IEX!J20</f>
        <v>33.770000000000003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10.180035026269703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542.45917037199979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426.03999999999996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</v>
      </c>
      <c r="AA21" s="75">
        <f>STOA!J21</f>
        <v>548.32000000000005</v>
      </c>
      <c r="AB21" s="75">
        <f>-STOA!P21</f>
        <v>0</v>
      </c>
      <c r="AC21">
        <f t="shared" si="0"/>
        <v>15.196671645824635</v>
      </c>
      <c r="AD21">
        <f t="shared" si="1"/>
        <v>1789.9139629226108</v>
      </c>
      <c r="AE21">
        <f>'IDT-1'!F21</f>
        <v>-15.333</v>
      </c>
      <c r="AF21" s="24"/>
      <c r="AG21">
        <f t="shared" si="2"/>
        <v>1774.5809629226108</v>
      </c>
      <c r="AI21" s="34">
        <f>PXIL!J21</f>
        <v>0</v>
      </c>
      <c r="AJ21" s="34">
        <f>PXIL!P21</f>
        <v>0</v>
      </c>
      <c r="AK21" s="34">
        <f>RTM_IEX!J21</f>
        <v>14.47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10.180035026269703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542.55927916568055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426.03999999999996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</v>
      </c>
      <c r="AA22" s="75">
        <f>STOA!J22</f>
        <v>548.32000000000005</v>
      </c>
      <c r="AB22" s="75">
        <f>-STOA!P22</f>
        <v>0</v>
      </c>
      <c r="AC22">
        <f t="shared" si="0"/>
        <v>15.214454875141332</v>
      </c>
      <c r="AD22">
        <f t="shared" si="1"/>
        <v>1787.9962884869747</v>
      </c>
      <c r="AE22">
        <f>'IDT-1'!F22</f>
        <v>-36.183</v>
      </c>
      <c r="AF22" s="24"/>
      <c r="AG22">
        <f t="shared" si="2"/>
        <v>1751.8132884869747</v>
      </c>
      <c r="AI22" s="34">
        <f>PXIL!J22</f>
        <v>0</v>
      </c>
      <c r="AJ22" s="34">
        <f>PXIL!P22</f>
        <v>0</v>
      </c>
      <c r="AK22" s="34">
        <f>RTM_IEX!J22</f>
        <v>14.47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10.180035026269703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552.20857192604171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426.07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-63.6</v>
      </c>
      <c r="AA23" s="75">
        <f>STOA!J23</f>
        <v>572.2600000000001</v>
      </c>
      <c r="AB23" s="75">
        <f>-STOA!P23</f>
        <v>0</v>
      </c>
      <c r="AC23">
        <f t="shared" si="0"/>
        <v>16.123369934731752</v>
      </c>
      <c r="AD23">
        <f t="shared" si="1"/>
        <v>1775.5866661877455</v>
      </c>
      <c r="AE23">
        <f>'IDT-1'!F23</f>
        <v>-50.744</v>
      </c>
      <c r="AF23" s="24"/>
      <c r="AG23">
        <f t="shared" si="2"/>
        <v>1724.8426661877456</v>
      </c>
      <c r="AI23" s="34">
        <f>PXIL!J23</f>
        <v>0</v>
      </c>
      <c r="AJ23" s="34">
        <f>PXIL!P23</f>
        <v>0</v>
      </c>
      <c r="AK23" s="34">
        <f>RTM_IEX!J23</f>
        <v>28.95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10.172905109489053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528.84184245582742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396.30999999999995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-56</v>
      </c>
      <c r="AA24" s="75">
        <f>STOA!J24</f>
        <v>572.2600000000001</v>
      </c>
      <c r="AB24" s="75">
        <f>-STOA!P24</f>
        <v>0</v>
      </c>
      <c r="AC24">
        <f t="shared" si="0"/>
        <v>15.450544717171837</v>
      </c>
      <c r="AD24">
        <f t="shared" si="1"/>
        <v>1711.4256320183104</v>
      </c>
      <c r="AE24">
        <f>'IDT-1'!F24</f>
        <v>-17.298999999999999</v>
      </c>
      <c r="AF24" s="24"/>
      <c r="AG24">
        <f t="shared" si="2"/>
        <v>1694.1266320183104</v>
      </c>
      <c r="AI24" s="34">
        <f>PXIL!J24</f>
        <v>0</v>
      </c>
      <c r="AJ24" s="34">
        <f>PXIL!P24</f>
        <v>0</v>
      </c>
      <c r="AK24" s="34">
        <f>RTM_IEX!J24</f>
        <v>9.65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10.172905109489053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528.83993183838777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397.88710399999991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-108</v>
      </c>
      <c r="AA25" s="75">
        <f>STOA!J25</f>
        <v>572.2600000000001</v>
      </c>
      <c r="AB25" s="75">
        <f>-STOA!P25</f>
        <v>0</v>
      </c>
      <c r="AC25">
        <f t="shared" si="0"/>
        <v>15.904276543279577</v>
      </c>
      <c r="AD25">
        <f t="shared" si="1"/>
        <v>1660.547093574763</v>
      </c>
      <c r="AE25">
        <f>'IDT-1'!F25</f>
        <v>0</v>
      </c>
      <c r="AF25" s="24"/>
      <c r="AG25">
        <f t="shared" si="2"/>
        <v>1660.547093574763</v>
      </c>
      <c r="AI25" s="34">
        <f>PXIL!J25</f>
        <v>0</v>
      </c>
      <c r="AJ25" s="34">
        <f>PXIL!P25</f>
        <v>0</v>
      </c>
      <c r="AK25" s="34">
        <f>RTM_IEX!J25</f>
        <v>9.65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10.172905109489053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539.39181731528492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400.12035299999997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-151</v>
      </c>
      <c r="AA26" s="75">
        <f>STOA!J26</f>
        <v>572.2600000000001</v>
      </c>
      <c r="AB26" s="75">
        <f>-STOA!P26</f>
        <v>0</v>
      </c>
      <c r="AC26">
        <f t="shared" si="0"/>
        <v>16.351571455055741</v>
      </c>
      <c r="AD26">
        <f t="shared" si="1"/>
        <v>1626.9849331398841</v>
      </c>
      <c r="AE26">
        <f>'IDT-1'!F26</f>
        <v>0</v>
      </c>
      <c r="AF26" s="24"/>
      <c r="AG26">
        <f t="shared" si="2"/>
        <v>1626.9849331398841</v>
      </c>
      <c r="AI26" s="34">
        <f>PXIL!J26</f>
        <v>0</v>
      </c>
      <c r="AJ26" s="34">
        <f>PXIL!P26</f>
        <v>0</v>
      </c>
      <c r="AK26" s="34">
        <f>RTM_IEX!J26</f>
        <v>6.75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10.172905109489053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547.98076001150264</v>
      </c>
      <c r="P27" s="36">
        <v>75.207129170165658</v>
      </c>
      <c r="Q27" s="36">
        <v>26.7</v>
      </c>
      <c r="R27" s="38">
        <v>2.7525439407955594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401.01259699999997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-184</v>
      </c>
      <c r="AA27" s="75">
        <f>STOA!J27</f>
        <v>572.17000000000007</v>
      </c>
      <c r="AB27" s="75">
        <f>-STOA!P27</f>
        <v>0</v>
      </c>
      <c r="AC27">
        <f t="shared" si="0"/>
        <v>16.684826997327992</v>
      </c>
      <c r="AD27">
        <f t="shared" si="1"/>
        <v>1600.045408234625</v>
      </c>
      <c r="AE27">
        <f>'IDT-1'!F27</f>
        <v>0</v>
      </c>
      <c r="AF27" s="24"/>
      <c r="AG27">
        <f t="shared" si="2"/>
        <v>1600.045408234625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10.172905109489053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547.98081167363011</v>
      </c>
      <c r="P28" s="36">
        <v>75.207129170165658</v>
      </c>
      <c r="Q28" s="36">
        <v>26.7</v>
      </c>
      <c r="R28" s="38">
        <v>6.7799999999999994</v>
      </c>
      <c r="S28" s="38">
        <v>0</v>
      </c>
      <c r="T28" s="37">
        <f>SUMPRODUCT(LTA!J28:AN28,LTA!J$101:AN$101,LTA!J$105:AN$105)</f>
        <v>2.16</v>
      </c>
      <c r="U28" s="37">
        <f>SUMPRODUCT(LTA!J28:AN28,LTA!J$102:AN$102,LTA!J$105:AN$105)</f>
        <v>404.94750699999997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-214</v>
      </c>
      <c r="AA28" s="75">
        <f>STOA!J28</f>
        <v>572.17000000000007</v>
      </c>
      <c r="AB28" s="75">
        <f>-STOA!P28</f>
        <v>0</v>
      </c>
      <c r="AC28">
        <f t="shared" si="0"/>
        <v>17.015590037933855</v>
      </c>
      <c r="AD28">
        <f t="shared" si="1"/>
        <v>1578.837062915351</v>
      </c>
      <c r="AE28">
        <f>'IDT-1'!F28</f>
        <v>0</v>
      </c>
      <c r="AF28" s="24"/>
      <c r="AG28">
        <f t="shared" si="2"/>
        <v>1578.837062915351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10.172905109489053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545.32628076453568</v>
      </c>
      <c r="P29" s="36">
        <v>75.207129170165658</v>
      </c>
      <c r="Q29" s="36">
        <v>26.7</v>
      </c>
      <c r="R29" s="38">
        <v>10.160000000000002</v>
      </c>
      <c r="S29" s="38">
        <v>0</v>
      </c>
      <c r="T29" s="37">
        <f>SUMPRODUCT(LTA!J29:AN29,LTA!J$101:AN$101,LTA!J$105:AN$105)</f>
        <v>5.71</v>
      </c>
      <c r="U29" s="37">
        <f>SUMPRODUCT(LTA!J29:AN29,LTA!J$102:AN$102,LTA!J$105:AN$105)</f>
        <v>418.99519800000002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-257</v>
      </c>
      <c r="AA29" s="75">
        <f>STOA!J29</f>
        <v>572.17000000000007</v>
      </c>
      <c r="AB29" s="75">
        <f>-STOA!P29</f>
        <v>0</v>
      </c>
      <c r="AC29">
        <f t="shared" si="0"/>
        <v>17.53376436486769</v>
      </c>
      <c r="AD29">
        <f t="shared" si="1"/>
        <v>1553.6420486793229</v>
      </c>
      <c r="AE29">
        <f>'IDT-1'!F29</f>
        <v>0</v>
      </c>
      <c r="AF29" s="24"/>
      <c r="AG29">
        <f t="shared" si="2"/>
        <v>1553.6420486793229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10.172905109489053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545.32625935207375</v>
      </c>
      <c r="P30" s="36">
        <v>75.207129170165658</v>
      </c>
      <c r="Q30" s="36">
        <v>26.7</v>
      </c>
      <c r="R30" s="38">
        <v>12.82</v>
      </c>
      <c r="S30" s="38">
        <v>0</v>
      </c>
      <c r="T30" s="37">
        <f>SUMPRODUCT(LTA!J30:AN30,LTA!J$101:AN$101,LTA!J$105:AN$105)</f>
        <v>9.11</v>
      </c>
      <c r="U30" s="37">
        <f>SUMPRODUCT(LTA!J30:AN30,LTA!J$102:AN$102,LTA!J$105:AN$105)</f>
        <v>424.62975899999998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-293</v>
      </c>
      <c r="AA30" s="75">
        <f>STOA!J30</f>
        <v>572.17000000000007</v>
      </c>
      <c r="AB30" s="75">
        <f>-STOA!P30</f>
        <v>0</v>
      </c>
      <c r="AC30">
        <f t="shared" si="0"/>
        <v>17.936960175499017</v>
      </c>
      <c r="AD30">
        <f t="shared" si="1"/>
        <v>1528.9333924562295</v>
      </c>
      <c r="AE30">
        <f>'IDT-1'!F30</f>
        <v>0</v>
      </c>
      <c r="AF30" s="24"/>
      <c r="AG30">
        <f t="shared" si="2"/>
        <v>1528.9333924562295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10.172905109489053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542.02471505252117</v>
      </c>
      <c r="P31" s="36">
        <v>75.207129170165658</v>
      </c>
      <c r="Q31" s="36">
        <v>26.7</v>
      </c>
      <c r="R31" s="38">
        <v>16.137798690671033</v>
      </c>
      <c r="S31" s="38">
        <v>0</v>
      </c>
      <c r="T31" s="37">
        <f>SUMPRODUCT(LTA!J31:AN31,LTA!J$101:AN$101,LTA!J$105:AN$105)</f>
        <v>12.59</v>
      </c>
      <c r="U31" s="37">
        <f>SUMPRODUCT(LTA!J31:AN31,LTA!J$102:AN$102,LTA!J$105:AN$105)</f>
        <v>421.79658699999993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-318</v>
      </c>
      <c r="AA31" s="75">
        <f>STOA!J31</f>
        <v>572.08000000000004</v>
      </c>
      <c r="AB31" s="75">
        <f>-STOA!P31</f>
        <v>0</v>
      </c>
      <c r="AC31">
        <f t="shared" si="0"/>
        <v>18.210253010706637</v>
      </c>
      <c r="AD31">
        <f t="shared" si="1"/>
        <v>1510.9831820121406</v>
      </c>
      <c r="AE31">
        <f>'IDT-1'!F31</f>
        <v>0</v>
      </c>
      <c r="AF31" s="24"/>
      <c r="AG31">
        <f t="shared" si="2"/>
        <v>1510.9831820121406</v>
      </c>
      <c r="AI31" s="34">
        <f>PXIL!J31</f>
        <v>0</v>
      </c>
      <c r="AJ31" s="34">
        <f>PXIL!P31</f>
        <v>0</v>
      </c>
      <c r="AK31" s="34">
        <f>RTM_IEX!J31</f>
        <v>6.75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10.172905109489053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531.84868656195226</v>
      </c>
      <c r="P32" s="36">
        <v>75.207129170165658</v>
      </c>
      <c r="Q32" s="36">
        <v>26.7</v>
      </c>
      <c r="R32" s="38">
        <v>20.2</v>
      </c>
      <c r="S32" s="38">
        <v>0</v>
      </c>
      <c r="T32" s="37">
        <f>SUMPRODUCT(LTA!J32:AN32,LTA!J$101:AN$101,LTA!J$105:AN$105)</f>
        <v>18.170000000000002</v>
      </c>
      <c r="U32" s="37">
        <f>SUMPRODUCT(LTA!J32:AN32,LTA!J$102:AN$102,LTA!J$105:AN$105)</f>
        <v>429.25082199999997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-337</v>
      </c>
      <c r="AA32" s="75">
        <f>STOA!J32</f>
        <v>572.08000000000004</v>
      </c>
      <c r="AB32" s="75">
        <f>-STOA!P32</f>
        <v>0</v>
      </c>
      <c r="AC32">
        <f t="shared" si="0"/>
        <v>18.469908433157116</v>
      </c>
      <c r="AD32">
        <f t="shared" si="1"/>
        <v>1503.4739344084498</v>
      </c>
      <c r="AE32">
        <f>'IDT-1'!F32</f>
        <v>0</v>
      </c>
      <c r="AF32" s="24"/>
      <c r="AG32">
        <f t="shared" si="2"/>
        <v>1503.4739344084498</v>
      </c>
      <c r="AI32" s="34">
        <f>PXIL!J32</f>
        <v>0</v>
      </c>
      <c r="AJ32" s="34">
        <f>PXIL!P32</f>
        <v>0</v>
      </c>
      <c r="AK32" s="34">
        <f>RTM_IEX!J32</f>
        <v>11.58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10.172905109489053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530.61377212695459</v>
      </c>
      <c r="P33" s="36">
        <v>75.207129170165658</v>
      </c>
      <c r="Q33" s="36">
        <v>26.7</v>
      </c>
      <c r="R33" s="38">
        <v>22.2</v>
      </c>
      <c r="S33" s="38">
        <v>0</v>
      </c>
      <c r="T33" s="37">
        <f>SUMPRODUCT(LTA!J33:AN33,LTA!J$101:AN$101,LTA!J$105:AN$105)</f>
        <v>25.83</v>
      </c>
      <c r="U33" s="37">
        <f>SUMPRODUCT(LTA!J33:AN33,LTA!J$102:AN$102,LTA!J$105:AN$105)</f>
        <v>435.59846699999997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-363</v>
      </c>
      <c r="AA33" s="75">
        <f>STOA!J33</f>
        <v>572.08000000000004</v>
      </c>
      <c r="AB33" s="75">
        <f>-STOA!P33</f>
        <v>0</v>
      </c>
      <c r="AC33">
        <f t="shared" si="0"/>
        <v>18.798037470750252</v>
      </c>
      <c r="AD33">
        <f t="shared" si="1"/>
        <v>1489.9885359358593</v>
      </c>
      <c r="AE33">
        <f>'IDT-1'!F33</f>
        <v>0</v>
      </c>
      <c r="AF33" s="24"/>
      <c r="AG33">
        <f t="shared" si="2"/>
        <v>1489.9885359358593</v>
      </c>
      <c r="AI33" s="34">
        <f>PXIL!J33</f>
        <v>0</v>
      </c>
      <c r="AJ33" s="34">
        <f>PXIL!P33</f>
        <v>0</v>
      </c>
      <c r="AK33" s="34">
        <f>RTM_IEX!J33</f>
        <v>9.65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10.172905109489053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494.41632038066854</v>
      </c>
      <c r="P34" s="36">
        <v>38.597801070980978</v>
      </c>
      <c r="Q34" s="36">
        <v>14.270000000000001</v>
      </c>
      <c r="R34" s="38">
        <v>22.7</v>
      </c>
      <c r="S34" s="38">
        <v>0</v>
      </c>
      <c r="T34" s="37">
        <f>SUMPRODUCT(LTA!J34:AN34,LTA!J$101:AN$101,LTA!J$105:AN$105)</f>
        <v>35.08</v>
      </c>
      <c r="U34" s="37">
        <f>SUMPRODUCT(LTA!J34:AN34,LTA!J$102:AN$102,LTA!J$105:AN$105)</f>
        <v>383.79090300000001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-117</v>
      </c>
      <c r="AA34" s="75">
        <f>STOA!J34</f>
        <v>572.08000000000004</v>
      </c>
      <c r="AB34" s="75">
        <f>-STOA!P34</f>
        <v>0</v>
      </c>
      <c r="AC34">
        <f t="shared" si="0"/>
        <v>16.580339109112273</v>
      </c>
      <c r="AD34">
        <f t="shared" si="1"/>
        <v>1481.2618904520264</v>
      </c>
      <c r="AE34">
        <f>'IDT-1'!F34</f>
        <v>0</v>
      </c>
      <c r="AF34" s="24"/>
      <c r="AG34">
        <f t="shared" si="2"/>
        <v>1481.2618904520264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-120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10.172905109489053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492.83380266979538</v>
      </c>
      <c r="P35" s="36">
        <v>19.3</v>
      </c>
      <c r="Q35" s="36">
        <v>14.270000000000001</v>
      </c>
      <c r="R35" s="38">
        <v>23.2</v>
      </c>
      <c r="S35" s="38">
        <v>0</v>
      </c>
      <c r="T35" s="37">
        <f>SUMPRODUCT(LTA!J35:AN35,LTA!J$101:AN$101,LTA!J$105:AN$105)</f>
        <v>42.34</v>
      </c>
      <c r="U35" s="37">
        <f>SUMPRODUCT(LTA!J35:AN35,LTA!J$102:AN$102,LTA!J$105:AN$105)</f>
        <v>348.98871300000002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-125</v>
      </c>
      <c r="AA35" s="75">
        <f>STOA!J35</f>
        <v>571.8900000000001</v>
      </c>
      <c r="AB35" s="75">
        <f>-STOA!P35</f>
        <v>0</v>
      </c>
      <c r="AC35">
        <f t="shared" si="0"/>
        <v>15.694094045026022</v>
      </c>
      <c r="AD35">
        <f t="shared" si="1"/>
        <v>1491.1256267342585</v>
      </c>
      <c r="AE35">
        <f>'IDT-1'!F35</f>
        <v>0</v>
      </c>
      <c r="AF35" s="24"/>
      <c r="AG35">
        <f t="shared" si="2"/>
        <v>1491.1256267342585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10.172905109489053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492.9576654008452</v>
      </c>
      <c r="P36" s="36">
        <v>19.3</v>
      </c>
      <c r="Q36" s="36">
        <v>14.270000000000001</v>
      </c>
      <c r="R36" s="38">
        <v>24.7</v>
      </c>
      <c r="S36" s="38">
        <v>0</v>
      </c>
      <c r="T36" s="37">
        <f>SUMPRODUCT(LTA!J36:AN36,LTA!J$101:AN$101,LTA!J$105:AN$105)</f>
        <v>49.63</v>
      </c>
      <c r="U36" s="37">
        <f>SUMPRODUCT(LTA!J36:AN36,LTA!J$102:AN$102,LTA!J$105:AN$105)</f>
        <v>312.81472400000001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-137</v>
      </c>
      <c r="AA36" s="75">
        <f>STOA!J36</f>
        <v>571.8900000000001</v>
      </c>
      <c r="AB36" s="75">
        <f>-STOA!P36</f>
        <v>0</v>
      </c>
      <c r="AC36">
        <f t="shared" si="0"/>
        <v>15.143204990821054</v>
      </c>
      <c r="AD36">
        <f t="shared" si="1"/>
        <v>1502.4163895195134</v>
      </c>
      <c r="AE36">
        <f>'IDT-1'!F36</f>
        <v>0</v>
      </c>
      <c r="AF36" s="24"/>
      <c r="AG36">
        <f t="shared" si="2"/>
        <v>1502.4163895195134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10.172905109489053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496.14935464608999</v>
      </c>
      <c r="P37" s="36">
        <v>19.3</v>
      </c>
      <c r="Q37" s="36">
        <v>14.270000000000001</v>
      </c>
      <c r="R37" s="38">
        <v>24.7</v>
      </c>
      <c r="S37" s="38">
        <v>0</v>
      </c>
      <c r="T37" s="37">
        <f>SUMPRODUCT(LTA!J37:AN37,LTA!J$101:AN$101,LTA!J$105:AN$105)</f>
        <v>57.82</v>
      </c>
      <c r="U37" s="37">
        <f>SUMPRODUCT(LTA!J37:AN37,LTA!J$102:AN$102,LTA!J$105:AN$105)</f>
        <v>318.60106100000007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-155</v>
      </c>
      <c r="AA37" s="75">
        <f>STOA!J37</f>
        <v>571.8900000000001</v>
      </c>
      <c r="AB37" s="75">
        <f>-STOA!P37</f>
        <v>0</v>
      </c>
      <c r="AC37">
        <f t="shared" si="0"/>
        <v>15.397541461704671</v>
      </c>
      <c r="AD37">
        <f t="shared" si="1"/>
        <v>1506.3300792938746</v>
      </c>
      <c r="AE37">
        <f>'IDT-1'!F37</f>
        <v>0</v>
      </c>
      <c r="AF37" s="24"/>
      <c r="AG37">
        <f t="shared" si="2"/>
        <v>1506.3300792938746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10.172905109489053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497.78341279609003</v>
      </c>
      <c r="P38" s="36">
        <v>19.3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65.98</v>
      </c>
      <c r="U38" s="37">
        <f>SUMPRODUCT(LTA!J38:AN38,LTA!J$102:AN$102,LTA!J$105:AN$105)</f>
        <v>324.86228100000005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-160</v>
      </c>
      <c r="AA38" s="75">
        <f>STOA!J38</f>
        <v>571.8900000000001</v>
      </c>
      <c r="AB38" s="75">
        <f>-STOA!P38</f>
        <v>0</v>
      </c>
      <c r="AC38">
        <f t="shared" si="0"/>
        <v>15.64987737541356</v>
      </c>
      <c r="AD38">
        <f t="shared" si="1"/>
        <v>1516.0330215301656</v>
      </c>
      <c r="AE38">
        <f>'IDT-1'!F38</f>
        <v>0</v>
      </c>
      <c r="AF38" s="24"/>
      <c r="AG38">
        <f t="shared" si="2"/>
        <v>1516.0330215301656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7.8534900000000007</v>
      </c>
      <c r="E39">
        <f>GT_NG!T39</f>
        <v>10.084700729927008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493.57828217312459</v>
      </c>
      <c r="P39" s="36">
        <v>19.3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73.11</v>
      </c>
      <c r="U39" s="37">
        <f>SUMPRODUCT(LTA!J39:AN39,LTA!J$102:AN$102,LTA!J$105:AN$105)</f>
        <v>331.943758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-154</v>
      </c>
      <c r="AA39" s="75">
        <f>STOA!J39</f>
        <v>571.81000000000006</v>
      </c>
      <c r="AB39" s="75">
        <f>-STOA!P39</f>
        <v>0</v>
      </c>
      <c r="AC39">
        <f t="shared" si="0"/>
        <v>15.677548229218548</v>
      </c>
      <c r="AD39">
        <f t="shared" si="1"/>
        <v>1541.392682673833</v>
      </c>
      <c r="AE39">
        <f>'IDT-1'!F39</f>
        <v>0</v>
      </c>
      <c r="AF39" s="24"/>
      <c r="AG39">
        <f t="shared" si="2"/>
        <v>1541.392682673833</v>
      </c>
      <c r="AI39" s="34">
        <f>PXIL!J39</f>
        <v>0</v>
      </c>
      <c r="AJ39" s="34">
        <f>PXIL!P39</f>
        <v>0</v>
      </c>
      <c r="AK39" s="34">
        <f>RTM_IEX!J39</f>
        <v>4.82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7.8534900000000007</v>
      </c>
      <c r="E40">
        <f>GT_NG!T40</f>
        <v>10.084700729927008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491.75605864243954</v>
      </c>
      <c r="P40" s="36">
        <v>19.3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79.12</v>
      </c>
      <c r="U40" s="37">
        <f>SUMPRODUCT(LTA!J40:AN40,LTA!J$102:AN$102,LTA!J$105:AN$105)</f>
        <v>338.30988400000007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-81</v>
      </c>
      <c r="AA40" s="75">
        <f>STOA!J40</f>
        <v>571.81000000000006</v>
      </c>
      <c r="AB40" s="75">
        <f>-STOA!P40</f>
        <v>0</v>
      </c>
      <c r="AC40">
        <f t="shared" si="0"/>
        <v>15.147806496043895</v>
      </c>
      <c r="AD40">
        <f t="shared" si="1"/>
        <v>1625.4763268763229</v>
      </c>
      <c r="AE40">
        <f>'IDT-1'!F40</f>
        <v>0</v>
      </c>
      <c r="AF40" s="24"/>
      <c r="AG40">
        <f t="shared" si="2"/>
        <v>1625.4763268763229</v>
      </c>
      <c r="AI40" s="34">
        <f>PXIL!J40</f>
        <v>0</v>
      </c>
      <c r="AJ40" s="34">
        <f>PXIL!P40</f>
        <v>0</v>
      </c>
      <c r="AK40" s="34">
        <f>RTM_IEX!J40</f>
        <v>4.82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7.8534900000000007</v>
      </c>
      <c r="E41">
        <f>GT_NG!T41</f>
        <v>10.091768826619965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489.50686064743826</v>
      </c>
      <c r="P41" s="36">
        <v>19.3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85.05</v>
      </c>
      <c r="U41" s="37">
        <f>SUMPRODUCT(LTA!J41:AN41,LTA!J$102:AN$102,LTA!J$105:AN$105)</f>
        <v>351.00615199999999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-18</v>
      </c>
      <c r="AA41" s="75">
        <f>STOA!J41</f>
        <v>571.81000000000006</v>
      </c>
      <c r="AB41" s="75">
        <f>-STOA!P41</f>
        <v>0</v>
      </c>
      <c r="AC41">
        <f t="shared" si="0"/>
        <v>14.76796231943009</v>
      </c>
      <c r="AD41">
        <f t="shared" si="1"/>
        <v>1707.1703091546281</v>
      </c>
      <c r="AE41">
        <f>'IDT-1'!F41</f>
        <v>0</v>
      </c>
      <c r="AF41" s="24"/>
      <c r="AG41">
        <f t="shared" si="2"/>
        <v>1707.1703091546281</v>
      </c>
      <c r="AI41" s="34">
        <f>PXIL!J41</f>
        <v>0</v>
      </c>
      <c r="AJ41" s="34">
        <f>PXIL!P41</f>
        <v>0</v>
      </c>
      <c r="AK41" s="34">
        <f>RTM_IEX!J41</f>
        <v>6.75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7.8534900000000007</v>
      </c>
      <c r="E42">
        <f>GT_NG!T42</f>
        <v>10.088824044353663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512.50957680377246</v>
      </c>
      <c r="P42" s="36">
        <v>19.3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89.94</v>
      </c>
      <c r="U42" s="37">
        <f>SUMPRODUCT(LTA!J42:AN42,LTA!J$102:AN$102,LTA!J$105:AN$105)</f>
        <v>357.38781699999998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-17</v>
      </c>
      <c r="AA42" s="75">
        <f>STOA!J42</f>
        <v>571.81000000000006</v>
      </c>
      <c r="AB42" s="75">
        <f>-STOA!P42</f>
        <v>0</v>
      </c>
      <c r="AC42">
        <f t="shared" si="0"/>
        <v>15.193279227247372</v>
      </c>
      <c r="AD42">
        <f t="shared" si="1"/>
        <v>1759.3864286208786</v>
      </c>
      <c r="AE42">
        <f>'IDT-1'!F42</f>
        <v>0</v>
      </c>
      <c r="AF42" s="24"/>
      <c r="AG42">
        <f t="shared" si="2"/>
        <v>1759.3864286208786</v>
      </c>
      <c r="AI42" s="34">
        <f>PXIL!J42</f>
        <v>0</v>
      </c>
      <c r="AJ42" s="34">
        <f>PXIL!P42</f>
        <v>0</v>
      </c>
      <c r="AK42" s="34">
        <f>RTM_IEX!J42</f>
        <v>24.12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7.8534900000000007</v>
      </c>
      <c r="E43">
        <f>GT_NG!T43</f>
        <v>10.088824044353663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514.42468477884643</v>
      </c>
      <c r="P43" s="36">
        <v>19.3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94.75</v>
      </c>
      <c r="U43" s="37">
        <f>SUMPRODUCT(LTA!J43:AN43,LTA!J$102:AN$102,LTA!J$105:AN$105)</f>
        <v>362.41775199999995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571.71</v>
      </c>
      <c r="AB43" s="75">
        <f>-STOA!P43</f>
        <v>0</v>
      </c>
      <c r="AC43">
        <f t="shared" si="0"/>
        <v>15.06611190691488</v>
      </c>
      <c r="AD43">
        <f t="shared" si="1"/>
        <v>1778.5186389162852</v>
      </c>
      <c r="AE43">
        <f>'IDT-1'!F43</f>
        <v>0</v>
      </c>
      <c r="AF43" s="24"/>
      <c r="AG43">
        <f t="shared" si="2"/>
        <v>1778.5186389162852</v>
      </c>
      <c r="AI43" s="34">
        <f>PXIL!J43</f>
        <v>0</v>
      </c>
      <c r="AJ43" s="34">
        <f>PXIL!P43</f>
        <v>0</v>
      </c>
      <c r="AK43" s="34">
        <f>RTM_IEX!J43</f>
        <v>14.47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7.8534900000000007</v>
      </c>
      <c r="E44">
        <f>GT_NG!T44</f>
        <v>10.092942548848063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512.1477219263171</v>
      </c>
      <c r="P44" s="36">
        <v>19.3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99.45</v>
      </c>
      <c r="U44" s="37">
        <f>SUMPRODUCT(LTA!J44:AN44,LTA!J$102:AN$102,LTA!J$105:AN$105)</f>
        <v>366.43186800000001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571.71</v>
      </c>
      <c r="AB44" s="75">
        <f>-STOA!P44</f>
        <v>0</v>
      </c>
      <c r="AC44">
        <f t="shared" si="0"/>
        <v>15.403970588791388</v>
      </c>
      <c r="AD44">
        <f t="shared" si="1"/>
        <v>1818.4020518863738</v>
      </c>
      <c r="AE44">
        <f>'IDT-1'!F44</f>
        <v>0</v>
      </c>
      <c r="AF44" s="24"/>
      <c r="AG44">
        <f t="shared" si="2"/>
        <v>1818.4020518863738</v>
      </c>
      <c r="AI44" s="34">
        <f>PXIL!J44</f>
        <v>0</v>
      </c>
      <c r="AJ44" s="34">
        <f>PXIL!P44</f>
        <v>0</v>
      </c>
      <c r="AK44" s="34">
        <f>RTM_IEX!J44</f>
        <v>48.25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7.8534900000000007</v>
      </c>
      <c r="E45">
        <f>GT_NG!T45</f>
        <v>10.092942548848063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509.65812969676387</v>
      </c>
      <c r="P45" s="36">
        <v>19.3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104.16</v>
      </c>
      <c r="U45" s="37">
        <f>SUMPRODUCT(LTA!J45:AN45,LTA!J$102:AN$102,LTA!J$105:AN$105)</f>
        <v>407.99911000000003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571.71</v>
      </c>
      <c r="AB45" s="75">
        <f>-STOA!P45</f>
        <v>0</v>
      </c>
      <c r="AC45">
        <f t="shared" si="0"/>
        <v>15.76363884686314</v>
      </c>
      <c r="AD45">
        <f t="shared" si="1"/>
        <v>1860.8600333987488</v>
      </c>
      <c r="AE45">
        <f>'IDT-1'!F45</f>
        <v>0</v>
      </c>
      <c r="AF45" s="24"/>
      <c r="AG45">
        <f t="shared" si="2"/>
        <v>1860.8600333987488</v>
      </c>
      <c r="AI45" s="34">
        <f>PXIL!J45</f>
        <v>0</v>
      </c>
      <c r="AJ45" s="34">
        <f>PXIL!P45</f>
        <v>0</v>
      </c>
      <c r="AK45" s="34">
        <f>RTM_IEX!J45</f>
        <v>47.28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7.8534900000000007</v>
      </c>
      <c r="E46">
        <f>GT_NG!T46</f>
        <v>10.092942548848063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513.63319606343055</v>
      </c>
      <c r="P46" s="36">
        <v>19.3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108.64</v>
      </c>
      <c r="U46" s="37">
        <f>SUMPRODUCT(LTA!J46:AN46,LTA!J$102:AN$102,LTA!J$105:AN$105)</f>
        <v>449.21997700000003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571.71</v>
      </c>
      <c r="AB46" s="75">
        <f>-STOA!P46</f>
        <v>0</v>
      </c>
      <c r="AC46">
        <f t="shared" si="0"/>
        <v>16.051304687143137</v>
      </c>
      <c r="AD46">
        <f t="shared" si="1"/>
        <v>1894.8183009251354</v>
      </c>
      <c r="AE46">
        <f>'IDT-1'!F46</f>
        <v>0</v>
      </c>
      <c r="AF46" s="24"/>
      <c r="AG46">
        <f t="shared" si="2"/>
        <v>1894.8183009251354</v>
      </c>
      <c r="AI46" s="34">
        <f>PXIL!J46</f>
        <v>0</v>
      </c>
      <c r="AJ46" s="34">
        <f>PXIL!P46</f>
        <v>0</v>
      </c>
      <c r="AK46" s="34">
        <f>RTM_IEX!J46</f>
        <v>31.85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6.9207000000000001</v>
      </c>
      <c r="E47">
        <f>GT_NG!T47</f>
        <v>10.092942548848063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520.15303633738756</v>
      </c>
      <c r="P47" s="36">
        <v>19.3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109.05</v>
      </c>
      <c r="U47" s="37">
        <f>SUMPRODUCT(LTA!J47:AN47,LTA!J$102:AN$102,LTA!J$105:AN$105)</f>
        <v>494.46446500000002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571.53000000000009</v>
      </c>
      <c r="AB47" s="75">
        <f>-STOA!P47</f>
        <v>0</v>
      </c>
      <c r="AC47">
        <f t="shared" si="0"/>
        <v>16.228893608644377</v>
      </c>
      <c r="AD47">
        <f t="shared" si="1"/>
        <v>1915.7822502775914</v>
      </c>
      <c r="AE47">
        <f>'IDT-1'!F47</f>
        <v>0</v>
      </c>
      <c r="AF47" s="24"/>
      <c r="AG47">
        <f t="shared" si="2"/>
        <v>1915.7822502775914</v>
      </c>
      <c r="AI47" s="34">
        <f>PXIL!J47</f>
        <v>0</v>
      </c>
      <c r="AJ47" s="34">
        <f>PXIL!P47</f>
        <v>0</v>
      </c>
      <c r="AK47" s="34">
        <f>RTM_IEX!J47</f>
        <v>1.93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6.9207000000000001</v>
      </c>
      <c r="E48">
        <f>GT_NG!T48</f>
        <v>10.092942548848063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520.15303633738756</v>
      </c>
      <c r="P48" s="36">
        <v>19.3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109.21000000000001</v>
      </c>
      <c r="U48" s="37">
        <f>SUMPRODUCT(LTA!J48:AN48,LTA!J$102:AN$102,LTA!J$105:AN$105)</f>
        <v>495.65311100000002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571.53000000000009</v>
      </c>
      <c r="AB48" s="75">
        <f>-STOA!P48</f>
        <v>0</v>
      </c>
      <c r="AC48">
        <f t="shared" si="0"/>
        <v>16.38613023504438</v>
      </c>
      <c r="AD48">
        <f t="shared" si="1"/>
        <v>1934.343659651191</v>
      </c>
      <c r="AE48">
        <f>'IDT-1'!F48</f>
        <v>0</v>
      </c>
      <c r="AF48" s="24"/>
      <c r="AG48">
        <f t="shared" si="2"/>
        <v>1934.343659651191</v>
      </c>
      <c r="AI48" s="34">
        <f>PXIL!J48</f>
        <v>0</v>
      </c>
      <c r="AJ48" s="34">
        <f>PXIL!P48</f>
        <v>0</v>
      </c>
      <c r="AK48" s="34">
        <f>RTM_IEX!J48</f>
        <v>19.3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10.092942548848063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514.23802158024716</v>
      </c>
      <c r="P49" s="36">
        <v>38.599999999999994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109.21000000000001</v>
      </c>
      <c r="U49" s="37">
        <f>SUMPRODUCT(LTA!J49:AN49,LTA!J$102:AN$102,LTA!J$105:AN$105)</f>
        <v>495.08388200000002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571.53000000000009</v>
      </c>
      <c r="AB49" s="75">
        <f>-STOA!P49</f>
        <v>0</v>
      </c>
      <c r="AC49">
        <f t="shared" si="0"/>
        <v>16.715046147484401</v>
      </c>
      <c r="AD49">
        <f t="shared" si="1"/>
        <v>1973.1713999816109</v>
      </c>
      <c r="AE49">
        <f>'IDT-1'!F49</f>
        <v>0</v>
      </c>
      <c r="AF49" s="24"/>
      <c r="AG49">
        <f t="shared" si="2"/>
        <v>1973.1713999816109</v>
      </c>
      <c r="AI49" s="34">
        <f>PXIL!J49</f>
        <v>0</v>
      </c>
      <c r="AJ49" s="34">
        <f>PXIL!P49</f>
        <v>0</v>
      </c>
      <c r="AK49" s="34">
        <f>RTM_IEX!J49</f>
        <v>45.34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10.092942548848063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523.31443422918812</v>
      </c>
      <c r="P50" s="36">
        <v>75.209999999999994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109.21000000000001</v>
      </c>
      <c r="U50" s="37">
        <f>SUMPRODUCT(LTA!J50:AN50,LTA!J$102:AN$102,LTA!J$105:AN$105)</f>
        <v>494.83056399999998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571.53000000000009</v>
      </c>
      <c r="AB50" s="75">
        <f>-STOA!P50</f>
        <v>0</v>
      </c>
      <c r="AC50">
        <f t="shared" si="0"/>
        <v>16.910372142535504</v>
      </c>
      <c r="AD50">
        <f t="shared" si="1"/>
        <v>1996.2291686355006</v>
      </c>
      <c r="AE50">
        <f>'IDT-1'!F50</f>
        <v>0</v>
      </c>
      <c r="AF50" s="24"/>
      <c r="AG50">
        <f t="shared" si="2"/>
        <v>1996.2291686355006</v>
      </c>
      <c r="AI50" s="34">
        <f>PXIL!J50</f>
        <v>0</v>
      </c>
      <c r="AJ50" s="34">
        <f>PXIL!P50</f>
        <v>0</v>
      </c>
      <c r="AK50" s="34">
        <f>RTM_IEX!J50</f>
        <v>23.16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7.8534900000000007</v>
      </c>
      <c r="E51">
        <f>GT_NG!T51</f>
        <v>10.092942548848063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523.12483019820218</v>
      </c>
      <c r="P51" s="36">
        <v>75.209999999999994</v>
      </c>
      <c r="Q51" s="36">
        <v>27.67</v>
      </c>
      <c r="R51" s="38">
        <v>25.2</v>
      </c>
      <c r="S51" s="38">
        <v>0</v>
      </c>
      <c r="T51" s="37">
        <f>SUMPRODUCT(LTA!J51:AN51,LTA!J$101:AN$101,LTA!J$105:AN$105)</f>
        <v>109.21000000000001</v>
      </c>
      <c r="U51" s="37">
        <f>SUMPRODUCT(LTA!J51:AN51,LTA!J$102:AN$102,LTA!J$105:AN$105)</f>
        <v>490.79313000000002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571.43000000000006</v>
      </c>
      <c r="AB51" s="75">
        <f>-STOA!P51</f>
        <v>0</v>
      </c>
      <c r="AC51">
        <f t="shared" si="0"/>
        <v>16.930908899075224</v>
      </c>
      <c r="AD51">
        <f t="shared" si="1"/>
        <v>1998.6534838479754</v>
      </c>
      <c r="AE51">
        <f>'IDT-1'!F51</f>
        <v>0</v>
      </c>
      <c r="AF51" s="24"/>
      <c r="AG51">
        <f t="shared" si="2"/>
        <v>1998.6534838479754</v>
      </c>
      <c r="AI51" s="34">
        <f>PXIL!J51</f>
        <v>0</v>
      </c>
      <c r="AJ51" s="34">
        <f>PXIL!P51</f>
        <v>0</v>
      </c>
      <c r="AK51" s="34">
        <f>RTM_IEX!J51</f>
        <v>19.3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10.092942548848063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521.98098937048474</v>
      </c>
      <c r="P52" s="36">
        <v>75.209999999999994</v>
      </c>
      <c r="Q52" s="36">
        <v>27.67</v>
      </c>
      <c r="R52" s="38">
        <v>25.2</v>
      </c>
      <c r="S52" s="38">
        <v>0</v>
      </c>
      <c r="T52" s="37">
        <f>SUMPRODUCT(LTA!J52:AN52,LTA!J$101:AN$101,LTA!J$105:AN$105)</f>
        <v>109.21000000000001</v>
      </c>
      <c r="U52" s="37">
        <f>SUMPRODUCT(LTA!J52:AN52,LTA!J$102:AN$102,LTA!J$105:AN$105)</f>
        <v>490.80287299999998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571.43000000000006</v>
      </c>
      <c r="AB52" s="75">
        <f>-STOA!P52</f>
        <v>0</v>
      </c>
      <c r="AC52">
        <f t="shared" si="0"/>
        <v>17.107091441322392</v>
      </c>
      <c r="AD52">
        <f t="shared" si="1"/>
        <v>2019.4514134780104</v>
      </c>
      <c r="AE52">
        <f>'IDT-1'!F52</f>
        <v>0</v>
      </c>
      <c r="AF52" s="24"/>
      <c r="AG52">
        <f t="shared" si="2"/>
        <v>2019.4514134780104</v>
      </c>
      <c r="AI52" s="34">
        <f>PXIL!J52</f>
        <v>0</v>
      </c>
      <c r="AJ52" s="34">
        <f>PXIL!P52</f>
        <v>0</v>
      </c>
      <c r="AK52" s="34">
        <f>RTM_IEX!J52</f>
        <v>45.35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10.092942548848063</v>
      </c>
      <c r="F53">
        <f>GT_Spot!T53</f>
        <v>0</v>
      </c>
      <c r="G53">
        <f>PPCL_NG!T53</f>
        <v>55.128065681905902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517.76059388703879</v>
      </c>
      <c r="P53" s="36">
        <v>75.209999999999994</v>
      </c>
      <c r="Q53" s="36">
        <v>27.67</v>
      </c>
      <c r="R53" s="38">
        <v>25.2</v>
      </c>
      <c r="S53" s="38">
        <v>0</v>
      </c>
      <c r="T53" s="37">
        <f>SUMPRODUCT(LTA!J53:AN53,LTA!J$101:AN$101,LTA!J$105:AN$105)</f>
        <v>109.21000000000001</v>
      </c>
      <c r="U53" s="37">
        <f>SUMPRODUCT(LTA!J53:AN53,LTA!J$102:AN$102,LTA!J$105:AN$105)</f>
        <v>535.69186400000001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571.43000000000006</v>
      </c>
      <c r="AB53" s="75">
        <f>-STOA!P53</f>
        <v>0</v>
      </c>
      <c r="AC53">
        <f t="shared" si="0"/>
        <v>17.238019395389458</v>
      </c>
      <c r="AD53">
        <f t="shared" si="1"/>
        <v>2034.907146722403</v>
      </c>
      <c r="AE53">
        <f>'IDT-1'!F53</f>
        <v>0</v>
      </c>
      <c r="AF53" s="24"/>
      <c r="AG53">
        <f t="shared" si="2"/>
        <v>2034.907146722403</v>
      </c>
      <c r="AI53" s="34">
        <f>PXIL!J53</f>
        <v>0</v>
      </c>
      <c r="AJ53" s="34">
        <f>PXIL!P53</f>
        <v>0</v>
      </c>
      <c r="AK53" s="34">
        <f>RTM_IEX!J53</f>
        <v>21.23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10.092942548848063</v>
      </c>
      <c r="F54">
        <f>GT_Spot!T54</f>
        <v>0</v>
      </c>
      <c r="G54">
        <f>PPCL_NG!T54</f>
        <v>55.128065681905902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517.76059388703879</v>
      </c>
      <c r="P54" s="36">
        <v>75.209999999999994</v>
      </c>
      <c r="Q54" s="36">
        <v>27.67</v>
      </c>
      <c r="R54" s="38">
        <v>25.2</v>
      </c>
      <c r="S54" s="38">
        <v>0</v>
      </c>
      <c r="T54" s="37">
        <f>SUMPRODUCT(LTA!J54:AN54,LTA!J$101:AN$101,LTA!J$105:AN$105)</f>
        <v>109.21000000000001</v>
      </c>
      <c r="U54" s="37">
        <f>SUMPRODUCT(LTA!J54:AN54,LTA!J$102:AN$102,LTA!J$105:AN$105)</f>
        <v>530.66447600000004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571.43000000000006</v>
      </c>
      <c r="AB54" s="75">
        <f>-STOA!P54</f>
        <v>0</v>
      </c>
      <c r="AC54">
        <f t="shared" si="0"/>
        <v>17.203853336189457</v>
      </c>
      <c r="AD54">
        <f t="shared" si="1"/>
        <v>2030.8739247816031</v>
      </c>
      <c r="AE54">
        <f>'IDT-1'!F54</f>
        <v>0</v>
      </c>
      <c r="AF54" s="24"/>
      <c r="AG54">
        <f t="shared" si="2"/>
        <v>2030.8739247816031</v>
      </c>
      <c r="AI54" s="34">
        <f>PXIL!J54</f>
        <v>0</v>
      </c>
      <c r="AJ54" s="34">
        <f>PXIL!P54</f>
        <v>0</v>
      </c>
      <c r="AK54" s="34">
        <f>RTM_IEX!J54</f>
        <v>22.19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10.097056251821625</v>
      </c>
      <c r="F55">
        <f>GT_Spot!T55</f>
        <v>0</v>
      </c>
      <c r="G55">
        <f>PPCL_NG!T55</f>
        <v>55.128065681905902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524.23643805912309</v>
      </c>
      <c r="P55" s="36">
        <v>75.209999999999994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109.21000000000001</v>
      </c>
      <c r="U55" s="37">
        <f>SUMPRODUCT(LTA!J55:AN55,LTA!J$102:AN$102,LTA!J$105:AN$105)</f>
        <v>475.38561500000003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571.34</v>
      </c>
      <c r="AB55" s="75">
        <f>-STOA!P55</f>
        <v>0</v>
      </c>
      <c r="AC55">
        <f t="shared" si="0"/>
        <v>16.563278549939945</v>
      </c>
      <c r="AD55">
        <f t="shared" si="1"/>
        <v>1955.2555964429107</v>
      </c>
      <c r="AE55">
        <f>'IDT-1'!F55</f>
        <v>0</v>
      </c>
      <c r="AF55" s="24"/>
      <c r="AG55">
        <f t="shared" si="2"/>
        <v>1955.2555964429107</v>
      </c>
      <c r="AI55" s="34">
        <f>PXIL!J55</f>
        <v>0</v>
      </c>
      <c r="AJ55" s="34">
        <f>PXIL!P55</f>
        <v>0</v>
      </c>
      <c r="AK55" s="34">
        <f>RTM_IEX!J55</f>
        <v>4.82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10.097056251821625</v>
      </c>
      <c r="F56">
        <f>GT_Spot!T56</f>
        <v>0</v>
      </c>
      <c r="G56">
        <f>PPCL_NG!T56</f>
        <v>55.128065681905902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516.10524825430161</v>
      </c>
      <c r="P56" s="36">
        <v>75.209999999999994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109.32</v>
      </c>
      <c r="U56" s="37">
        <f>SUMPRODUCT(LTA!J56:AN56,LTA!J$102:AN$102,LTA!J$105:AN$105)</f>
        <v>468.49731400000002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571.34</v>
      </c>
      <c r="AB56" s="75">
        <f>-STOA!P56</f>
        <v>0</v>
      </c>
      <c r="AC56">
        <f t="shared" si="0"/>
        <v>16.616370827179445</v>
      </c>
      <c r="AD56">
        <f t="shared" si="1"/>
        <v>1961.5230133608497</v>
      </c>
      <c r="AE56">
        <f>'IDT-1'!F56</f>
        <v>0</v>
      </c>
      <c r="AF56" s="24"/>
      <c r="AG56">
        <f t="shared" si="2"/>
        <v>1961.5230133608497</v>
      </c>
      <c r="AI56" s="34">
        <f>PXIL!J56</f>
        <v>0</v>
      </c>
      <c r="AJ56" s="34">
        <f>PXIL!P56</f>
        <v>0</v>
      </c>
      <c r="AK56" s="34">
        <f>RTM_IEX!J56</f>
        <v>26.05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10.097056251821625</v>
      </c>
      <c r="F57">
        <f>GT_Spot!T57</f>
        <v>0</v>
      </c>
      <c r="G57">
        <f>PPCL_NG!T57</f>
        <v>55.128065681905902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510.14634366090502</v>
      </c>
      <c r="P57" s="36">
        <v>38.598287184948532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109.21000000000001</v>
      </c>
      <c r="U57" s="37">
        <f>SUMPRODUCT(LTA!J57:AN57,LTA!J$102:AN$102,LTA!J$105:AN$105)</f>
        <v>431.36860300000001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137.02000000000001</v>
      </c>
      <c r="Z57" s="34">
        <f>IEX!P57</f>
        <v>0</v>
      </c>
      <c r="AA57" s="75">
        <f>STOA!J57</f>
        <v>571.34</v>
      </c>
      <c r="AB57" s="75">
        <f>-STOA!P57</f>
        <v>0</v>
      </c>
      <c r="AC57">
        <f t="shared" si="0"/>
        <v>17.45360446854848</v>
      </c>
      <c r="AD57">
        <f t="shared" si="1"/>
        <v>2060.3564513110332</v>
      </c>
      <c r="AE57">
        <f>'IDT-1'!F57</f>
        <v>0</v>
      </c>
      <c r="AF57" s="24"/>
      <c r="AG57">
        <f t="shared" si="2"/>
        <v>2060.3564513110332</v>
      </c>
      <c r="AI57" s="34">
        <f>PXIL!J57</f>
        <v>0</v>
      </c>
      <c r="AJ57" s="34">
        <f>PXIL!P57</f>
        <v>0</v>
      </c>
      <c r="AK57" s="34">
        <f>RTM_IEX!J57</f>
        <v>68.510000000000005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10.097056251821625</v>
      </c>
      <c r="F58">
        <f>GT_Spot!T58</f>
        <v>0</v>
      </c>
      <c r="G58">
        <f>PPCL_NG!T58</f>
        <v>55.128065681905902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512.34141808722472</v>
      </c>
      <c r="P58" s="36">
        <v>19.299063379598177</v>
      </c>
      <c r="Q58" s="36">
        <v>7.7299999999999995</v>
      </c>
      <c r="R58" s="38">
        <v>25.2</v>
      </c>
      <c r="S58" s="38">
        <v>0</v>
      </c>
      <c r="T58" s="37">
        <f>SUMPRODUCT(LTA!J58:AN58,LTA!J$101:AN$101,LTA!J$105:AN$105)</f>
        <v>109.01</v>
      </c>
      <c r="U58" s="37">
        <f>SUMPRODUCT(LTA!J58:AN58,LTA!J$102:AN$102,LTA!J$105:AN$105)</f>
        <v>472.384771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204.56</v>
      </c>
      <c r="Z58" s="34">
        <f>IEX!P58</f>
        <v>0</v>
      </c>
      <c r="AA58" s="75">
        <f>STOA!J58</f>
        <v>571.34</v>
      </c>
      <c r="AB58" s="75">
        <f>-STOA!P58</f>
        <v>0</v>
      </c>
      <c r="AC58">
        <f t="shared" si="0"/>
        <v>17.982569424964623</v>
      </c>
      <c r="AD58">
        <f t="shared" si="1"/>
        <v>2122.7995049755859</v>
      </c>
      <c r="AE58">
        <f>'IDT-1'!F58</f>
        <v>0</v>
      </c>
      <c r="AF58" s="24"/>
      <c r="AG58">
        <f t="shared" si="2"/>
        <v>2122.7995049755859</v>
      </c>
      <c r="AI58" s="34">
        <f>PXIL!J58</f>
        <v>0</v>
      </c>
      <c r="AJ58" s="34">
        <f>PXIL!P58</f>
        <v>0</v>
      </c>
      <c r="AK58" s="34">
        <f>RTM_IEX!J58</f>
        <v>50.17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10.097056251821625</v>
      </c>
      <c r="F59">
        <f>GT_Spot!T59</f>
        <v>0</v>
      </c>
      <c r="G59">
        <f>PPCL_NG!T59</f>
        <v>55.128065681905902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515.65983752384341</v>
      </c>
      <c r="P59" s="36">
        <v>19.299063379598177</v>
      </c>
      <c r="Q59" s="36">
        <v>7.72</v>
      </c>
      <c r="R59" s="38">
        <v>25.2</v>
      </c>
      <c r="S59" s="38">
        <v>0</v>
      </c>
      <c r="T59" s="37">
        <f>SUMPRODUCT(LTA!J59:AN59,LTA!J$101:AN$101,LTA!J$105:AN$105)</f>
        <v>105.66</v>
      </c>
      <c r="U59" s="37">
        <f>SUMPRODUCT(LTA!J59:AN59,LTA!J$102:AN$102,LTA!J$105:AN$105)</f>
        <v>472.14610200000004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260.52</v>
      </c>
      <c r="Z59" s="34">
        <f>IEX!P59</f>
        <v>0</v>
      </c>
      <c r="AA59" s="75">
        <f>STOA!J59</f>
        <v>571.34</v>
      </c>
      <c r="AB59" s="75">
        <f>-STOA!P59</f>
        <v>0</v>
      </c>
      <c r="AC59">
        <f t="shared" si="0"/>
        <v>18.652971328632223</v>
      </c>
      <c r="AD59">
        <f t="shared" si="1"/>
        <v>2201.9388535085372</v>
      </c>
      <c r="AE59">
        <f>'IDT-1'!F59</f>
        <v>0</v>
      </c>
      <c r="AF59" s="24"/>
      <c r="AG59">
        <f t="shared" si="2"/>
        <v>2201.9388535085372</v>
      </c>
      <c r="AI59" s="34">
        <f>PXIL!J59</f>
        <v>0</v>
      </c>
      <c r="AJ59" s="34">
        <f>PXIL!P59</f>
        <v>0</v>
      </c>
      <c r="AK59" s="34">
        <f>RTM_IEX!J59</f>
        <v>74.3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10.097056251821625</v>
      </c>
      <c r="F60">
        <f>GT_Spot!T60</f>
        <v>0</v>
      </c>
      <c r="G60">
        <f>PPCL_NG!T60</f>
        <v>55.128065681905902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515.18955545876872</v>
      </c>
      <c r="P60" s="36">
        <v>38.598287184948532</v>
      </c>
      <c r="Q60" s="36">
        <v>7.72</v>
      </c>
      <c r="R60" s="38">
        <v>25.2</v>
      </c>
      <c r="S60" s="38">
        <v>0</v>
      </c>
      <c r="T60" s="37">
        <f>SUMPRODUCT(LTA!J60:AN60,LTA!J$101:AN$101,LTA!J$105:AN$105)</f>
        <v>102.17</v>
      </c>
      <c r="U60" s="37">
        <f>SUMPRODUCT(LTA!J60:AN60,LTA!J$102:AN$102,LTA!J$105:AN$105)</f>
        <v>429.52233900000004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298</v>
      </c>
      <c r="Z60" s="34">
        <f>IEX!P60</f>
        <v>0</v>
      </c>
      <c r="AA60" s="75">
        <f>STOA!J60</f>
        <v>571.34</v>
      </c>
      <c r="AB60" s="75">
        <f>-STOA!P60</f>
        <v>0</v>
      </c>
      <c r="AC60">
        <f t="shared" si="0"/>
        <v>18.876370830050536</v>
      </c>
      <c r="AD60">
        <f t="shared" si="1"/>
        <v>2228.3106327473938</v>
      </c>
      <c r="AE60">
        <f>'IDT-1'!F60</f>
        <v>0</v>
      </c>
      <c r="AF60" s="24"/>
      <c r="AG60">
        <f t="shared" si="2"/>
        <v>2228.3106327473938</v>
      </c>
      <c r="AI60" s="34">
        <f>PXIL!J60</f>
        <v>0</v>
      </c>
      <c r="AJ60" s="34">
        <f>PXIL!P60</f>
        <v>0</v>
      </c>
      <c r="AK60" s="34">
        <f>RTM_IEX!J60</f>
        <v>90.7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10.097056251821625</v>
      </c>
      <c r="F61">
        <f>GT_Spot!T61</f>
        <v>0</v>
      </c>
      <c r="G61">
        <f>PPCL_NG!T61</f>
        <v>55.128065681905902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530.97449051411422</v>
      </c>
      <c r="P61" s="36">
        <v>75.207129170165658</v>
      </c>
      <c r="Q61" s="36">
        <v>26.7</v>
      </c>
      <c r="R61" s="38">
        <v>25.2</v>
      </c>
      <c r="S61" s="38">
        <v>0</v>
      </c>
      <c r="T61" s="37">
        <f>SUMPRODUCT(LTA!J61:AN61,LTA!J$101:AN$101,LTA!J$105:AN$105)</f>
        <v>97.62</v>
      </c>
      <c r="U61" s="37">
        <f>SUMPRODUCT(LTA!J61:AN61,LTA!J$102:AN$102,LTA!J$105:AN$105)</f>
        <v>518.04245400000002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226.75</v>
      </c>
      <c r="Z61" s="34">
        <f>IEX!P61</f>
        <v>0</v>
      </c>
      <c r="AA61" s="75">
        <f>STOA!J61</f>
        <v>571.34</v>
      </c>
      <c r="AB61" s="75">
        <f>-STOA!P61</f>
        <v>0</v>
      </c>
      <c r="AC61">
        <f t="shared" si="0"/>
        <v>19.290943523191263</v>
      </c>
      <c r="AD61">
        <f t="shared" si="1"/>
        <v>2277.2499520948163</v>
      </c>
      <c r="AE61">
        <f>'IDT-1'!F61</f>
        <v>0</v>
      </c>
      <c r="AF61" s="24"/>
      <c r="AG61">
        <f t="shared" si="2"/>
        <v>2277.2499520948163</v>
      </c>
      <c r="AI61" s="34">
        <f>PXIL!J61</f>
        <v>0</v>
      </c>
      <c r="AJ61" s="34">
        <f>PXIL!P61</f>
        <v>0</v>
      </c>
      <c r="AK61" s="34">
        <f>RTM_IEX!J61</f>
        <v>55.96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10.097056251821625</v>
      </c>
      <c r="F62">
        <f>GT_Spot!T62</f>
        <v>0</v>
      </c>
      <c r="G62">
        <f>PPCL_NG!T62</f>
        <v>55.128065681905902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533.74362773282985</v>
      </c>
      <c r="P62" s="36">
        <v>75.207129170165658</v>
      </c>
      <c r="Q62" s="36">
        <v>26.7</v>
      </c>
      <c r="R62" s="38">
        <v>25.2</v>
      </c>
      <c r="S62" s="38">
        <v>0</v>
      </c>
      <c r="T62" s="37">
        <f>SUMPRODUCT(LTA!J62:AN62,LTA!J$101:AN$101,LTA!J$105:AN$105)</f>
        <v>91.460000000000008</v>
      </c>
      <c r="U62" s="37">
        <f>SUMPRODUCT(LTA!J62:AN62,LTA!J$102:AN$102,LTA!J$105:AN$105)</f>
        <v>515.75284899999997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259.56</v>
      </c>
      <c r="Z62" s="34">
        <f>IEX!P62</f>
        <v>0</v>
      </c>
      <c r="AA62" s="75">
        <f>STOA!J62</f>
        <v>571.34</v>
      </c>
      <c r="AB62" s="75">
        <f>-STOA!P62</f>
        <v>0</v>
      </c>
      <c r="AC62">
        <f t="shared" si="0"/>
        <v>19.518831593828477</v>
      </c>
      <c r="AD62">
        <f t="shared" si="1"/>
        <v>2304.1515962428948</v>
      </c>
      <c r="AE62">
        <f>'IDT-1'!F62</f>
        <v>0</v>
      </c>
      <c r="AF62" s="24"/>
      <c r="AG62">
        <f t="shared" si="2"/>
        <v>2304.1515962428948</v>
      </c>
      <c r="AI62" s="34">
        <f>PXIL!J62</f>
        <v>0</v>
      </c>
      <c r="AJ62" s="34">
        <f>PXIL!P62</f>
        <v>0</v>
      </c>
      <c r="AK62" s="34">
        <f>RTM_IEX!J62</f>
        <v>55.96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10.097056251821625</v>
      </c>
      <c r="F63">
        <f>GT_Spot!T63</f>
        <v>0</v>
      </c>
      <c r="G63">
        <f>PPCL_NG!T63</f>
        <v>55.128065681905902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537.22638715649157</v>
      </c>
      <c r="P63" s="36">
        <v>75.207129170165658</v>
      </c>
      <c r="Q63" s="36">
        <v>26.7</v>
      </c>
      <c r="R63" s="38">
        <v>25.2</v>
      </c>
      <c r="S63" s="38">
        <v>0</v>
      </c>
      <c r="T63" s="37">
        <f>SUMPRODUCT(LTA!J63:AN63,LTA!J$101:AN$101,LTA!J$105:AN$105)</f>
        <v>86.38</v>
      </c>
      <c r="U63" s="37">
        <f>SUMPRODUCT(LTA!J63:AN63,LTA!J$102:AN$102,LTA!J$105:AN$105)</f>
        <v>516.32625899999994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278.85000000000002</v>
      </c>
      <c r="Z63" s="34">
        <f>IEX!P63</f>
        <v>0</v>
      </c>
      <c r="AA63" s="75">
        <f>STOA!J63</f>
        <v>571.43000000000006</v>
      </c>
      <c r="AB63" s="75">
        <f>-STOA!P63</f>
        <v>0</v>
      </c>
      <c r="AC63">
        <f t="shared" si="0"/>
        <v>19.624387416987229</v>
      </c>
      <c r="AD63">
        <f t="shared" si="1"/>
        <v>2316.6122098433975</v>
      </c>
      <c r="AE63">
        <f>'IDT-1'!F63</f>
        <v>0</v>
      </c>
      <c r="AF63" s="24"/>
      <c r="AG63">
        <f t="shared" si="2"/>
        <v>2316.6122098433975</v>
      </c>
      <c r="AI63" s="34">
        <f>PXIL!J63</f>
        <v>0</v>
      </c>
      <c r="AJ63" s="34">
        <f>PXIL!P63</f>
        <v>0</v>
      </c>
      <c r="AK63" s="34">
        <f>RTM_IEX!J63</f>
        <v>50.17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10.097056251821625</v>
      </c>
      <c r="F64">
        <f>GT_Spot!T64</f>
        <v>0</v>
      </c>
      <c r="G64">
        <f>PPCL_NG!T64</f>
        <v>55.128065681905902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534.49382172617356</v>
      </c>
      <c r="P64" s="36">
        <v>75.207129170165658</v>
      </c>
      <c r="Q64" s="36">
        <v>26.7</v>
      </c>
      <c r="R64" s="38">
        <v>25.2</v>
      </c>
      <c r="S64" s="38">
        <v>0</v>
      </c>
      <c r="T64" s="37">
        <f>SUMPRODUCT(LTA!J64:AN64,LTA!J$101:AN$101,LTA!J$105:AN$105)</f>
        <v>80.78</v>
      </c>
      <c r="U64" s="37">
        <f>SUMPRODUCT(LTA!J64:AN64,LTA!J$102:AN$102,LTA!J$105:AN$105)</f>
        <v>514.93300999999997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291.39999999999998</v>
      </c>
      <c r="Z64" s="34">
        <f>IEX!P64</f>
        <v>0</v>
      </c>
      <c r="AA64" s="75">
        <f>STOA!J64</f>
        <v>571.43000000000006</v>
      </c>
      <c r="AB64" s="75">
        <f>-STOA!P64</f>
        <v>0</v>
      </c>
      <c r="AC64">
        <f t="shared" si="0"/>
        <v>19.648110575772563</v>
      </c>
      <c r="AD64">
        <f t="shared" si="1"/>
        <v>2319.4126722542946</v>
      </c>
      <c r="AE64">
        <f>'IDT-1'!F64</f>
        <v>0</v>
      </c>
      <c r="AF64" s="24"/>
      <c r="AG64">
        <f t="shared" si="2"/>
        <v>2319.4126722542946</v>
      </c>
      <c r="AI64" s="34">
        <f>PXIL!J64</f>
        <v>0</v>
      </c>
      <c r="AJ64" s="34">
        <f>PXIL!P64</f>
        <v>0</v>
      </c>
      <c r="AK64" s="34">
        <f>RTM_IEX!J64</f>
        <v>50.17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10.097056251821625</v>
      </c>
      <c r="F65">
        <f>GT_Spot!T65</f>
        <v>0</v>
      </c>
      <c r="G65">
        <f>PPCL_NG!T65</f>
        <v>55.128065681905902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611.55264319316734</v>
      </c>
      <c r="P65" s="36">
        <v>75.207129170165658</v>
      </c>
      <c r="Q65" s="36">
        <v>26.7</v>
      </c>
      <c r="R65" s="38">
        <v>25.2</v>
      </c>
      <c r="S65" s="38">
        <v>0</v>
      </c>
      <c r="T65" s="37">
        <f>SUMPRODUCT(LTA!J65:AN65,LTA!J$101:AN$101,LTA!J$105:AN$105)</f>
        <v>74.98</v>
      </c>
      <c r="U65" s="37">
        <f>SUMPRODUCT(LTA!J65:AN65,LTA!J$102:AN$102,LTA!J$105:AN$105)</f>
        <v>512.42908199999999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251.84</v>
      </c>
      <c r="Z65" s="34">
        <f>IEX!P65</f>
        <v>0</v>
      </c>
      <c r="AA65" s="75">
        <f>STOA!J65</f>
        <v>571.43000000000006</v>
      </c>
      <c r="AB65" s="75">
        <f>-STOA!P65</f>
        <v>0</v>
      </c>
      <c r="AC65">
        <f t="shared" si="0"/>
        <v>19.497333154069974</v>
      </c>
      <c r="AD65">
        <f t="shared" si="1"/>
        <v>2295.5883431429907</v>
      </c>
      <c r="AE65">
        <f>'IDT-1'!F65</f>
        <v>0</v>
      </c>
      <c r="AF65" s="24"/>
      <c r="AG65">
        <f t="shared" si="2"/>
        <v>2295.5883431429907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10.097056251821625</v>
      </c>
      <c r="F66">
        <f>GT_Spot!T66</f>
        <v>0</v>
      </c>
      <c r="G66">
        <f>PPCL_NG!T66</f>
        <v>55.128065681905902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655.4531799204085</v>
      </c>
      <c r="P66" s="36">
        <v>75.207129170165658</v>
      </c>
      <c r="Q66" s="36">
        <v>26.7</v>
      </c>
      <c r="R66" s="38">
        <v>25.2</v>
      </c>
      <c r="S66" s="38">
        <v>0</v>
      </c>
      <c r="T66" s="37">
        <f>SUMPRODUCT(LTA!J66:AN66,LTA!J$101:AN$101,LTA!J$105:AN$105)</f>
        <v>69.289999999999992</v>
      </c>
      <c r="U66" s="37">
        <f>SUMPRODUCT(LTA!J66:AN66,LTA!J$102:AN$102,LTA!J$105:AN$105)</f>
        <v>509.23337800000002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247.98</v>
      </c>
      <c r="Z66" s="34">
        <f>IEX!P66</f>
        <v>0</v>
      </c>
      <c r="AA66" s="75">
        <f>STOA!J66</f>
        <v>571.43000000000006</v>
      </c>
      <c r="AB66" s="75">
        <f>-STOA!P66</f>
        <v>0</v>
      </c>
      <c r="AC66">
        <f t="shared" si="0"/>
        <v>20.063995427074808</v>
      </c>
      <c r="AD66">
        <f t="shared" si="1"/>
        <v>2290.1765135972273</v>
      </c>
      <c r="AE66">
        <f>'IDT-1'!F66</f>
        <v>0</v>
      </c>
      <c r="AF66" s="24"/>
      <c r="AG66">
        <f t="shared" si="2"/>
        <v>2290.1765135972273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-39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10.097056251821625</v>
      </c>
      <c r="F67">
        <f>GT_Spot!T67</f>
        <v>0</v>
      </c>
      <c r="G67">
        <f>PPCL_NG!T67</f>
        <v>55.128065681905902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603.43293319402301</v>
      </c>
      <c r="P67" s="36">
        <v>75.207129170165658</v>
      </c>
      <c r="Q67" s="36">
        <v>26.7</v>
      </c>
      <c r="R67" s="38">
        <v>25.2</v>
      </c>
      <c r="S67" s="38">
        <v>0</v>
      </c>
      <c r="T67" s="37">
        <f>SUMPRODUCT(LTA!J67:AN67,LTA!J$101:AN$101,LTA!J$105:AN$105)</f>
        <v>65.460000000000008</v>
      </c>
      <c r="U67" s="37">
        <f>SUMPRODUCT(LTA!J67:AN67,LTA!J$102:AN$102,LTA!J$105:AN$105)</f>
        <v>506.29853699999995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286.58</v>
      </c>
      <c r="Z67" s="34">
        <f>IEX!P67</f>
        <v>0</v>
      </c>
      <c r="AA67" s="75">
        <f>STOA!J67</f>
        <v>571.61000000000013</v>
      </c>
      <c r="AB67" s="75">
        <f>-STOA!P67</f>
        <v>0</v>
      </c>
      <c r="AC67">
        <f t="shared" si="0"/>
        <v>19.98066426742206</v>
      </c>
      <c r="AD67">
        <f t="shared" si="1"/>
        <v>2260.2547570304941</v>
      </c>
      <c r="AE67">
        <f>'IDT-1'!F67</f>
        <v>0</v>
      </c>
      <c r="AF67" s="24"/>
      <c r="AG67">
        <f t="shared" si="2"/>
        <v>2260.2547570304941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-49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10.097056251821625</v>
      </c>
      <c r="F68">
        <f>GT_Spot!T68</f>
        <v>0</v>
      </c>
      <c r="G68">
        <f>PPCL_NG!T68</f>
        <v>55.128065681905902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607.60722056701877</v>
      </c>
      <c r="P68" s="36">
        <v>75.207129170165658</v>
      </c>
      <c r="Q68" s="36">
        <v>26.7</v>
      </c>
      <c r="R68" s="38">
        <v>25.2</v>
      </c>
      <c r="S68" s="38">
        <v>0</v>
      </c>
      <c r="T68" s="37">
        <f>SUMPRODUCT(LTA!J68:AN68,LTA!J$101:AN$101,LTA!J$105:AN$105)</f>
        <v>57.64</v>
      </c>
      <c r="U68" s="37">
        <f>SUMPRODUCT(LTA!J68:AN68,LTA!J$102:AN$102,LTA!J$105:AN$105)</f>
        <v>500.34556399999997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274.02999999999997</v>
      </c>
      <c r="Z68" s="34">
        <f>IEX!P68</f>
        <v>0</v>
      </c>
      <c r="AA68" s="75">
        <f>STOA!J68</f>
        <v>571.61000000000013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19.811557623605005</v>
      </c>
      <c r="AD68">
        <f t="shared" ref="AD68:AD98" si="4">SUM(B68:AB68,AI68:AV68)-AC68</f>
        <v>2236.2751780473072</v>
      </c>
      <c r="AE68">
        <f>'IDT-1'!F68</f>
        <v>0</v>
      </c>
      <c r="AF68" s="24"/>
      <c r="AG68">
        <f t="shared" ref="AG68:AG98" si="5">SUM(AD68:AF68)</f>
        <v>2236.2751780473072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-51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10.097056251821625</v>
      </c>
      <c r="F69">
        <f>GT_Spot!T69</f>
        <v>0</v>
      </c>
      <c r="G69">
        <f>PPCL_NG!T69</f>
        <v>55.128065681905902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611.08539898015965</v>
      </c>
      <c r="P69" s="36">
        <v>75.207129170165658</v>
      </c>
      <c r="Q69" s="36">
        <v>26.7</v>
      </c>
      <c r="R69" s="38">
        <v>22.110000000000003</v>
      </c>
      <c r="S69" s="38">
        <v>0</v>
      </c>
      <c r="T69" s="37">
        <f>SUMPRODUCT(LTA!J69:AN69,LTA!J$101:AN$101,LTA!J$105:AN$105)</f>
        <v>50.39</v>
      </c>
      <c r="U69" s="37">
        <f>SUMPRODUCT(LTA!J69:AN69,LTA!J$102:AN$102,LTA!J$105:AN$105)</f>
        <v>493.68135199999995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255.7</v>
      </c>
      <c r="Z69" s="34">
        <f>IEX!P69</f>
        <v>0</v>
      </c>
      <c r="AA69" s="75">
        <f>STOA!J69</f>
        <v>571.61000000000013</v>
      </c>
      <c r="AB69" s="75">
        <f>-STOA!P69</f>
        <v>0</v>
      </c>
      <c r="AC69">
        <f t="shared" si="3"/>
        <v>19.569380414650052</v>
      </c>
      <c r="AD69">
        <f t="shared" si="4"/>
        <v>2201.6613216694027</v>
      </c>
      <c r="AE69">
        <f>'IDT-1'!F69</f>
        <v>0</v>
      </c>
      <c r="AF69" s="24"/>
      <c r="AG69">
        <f t="shared" si="5"/>
        <v>2201.6613216694027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-54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10.097056251821625</v>
      </c>
      <c r="F70">
        <f>GT_Spot!T70</f>
        <v>0</v>
      </c>
      <c r="G70">
        <f>PPCL_NG!T70</f>
        <v>55.128065681905902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612.14668074757424</v>
      </c>
      <c r="P70" s="36">
        <v>75.207129170165658</v>
      </c>
      <c r="Q70" s="36">
        <v>26.7</v>
      </c>
      <c r="R70" s="38">
        <v>19.079999999999998</v>
      </c>
      <c r="S70" s="38">
        <v>0</v>
      </c>
      <c r="T70" s="37">
        <f>SUMPRODUCT(LTA!J70:AN70,LTA!J$101:AN$101,LTA!J$105:AN$105)</f>
        <v>43.39</v>
      </c>
      <c r="U70" s="37">
        <f>SUMPRODUCT(LTA!J70:AN70,LTA!J$102:AN$102,LTA!J$105:AN$105)</f>
        <v>487.17302799999993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241.23</v>
      </c>
      <c r="Z70" s="34">
        <f>IEX!P70</f>
        <v>0</v>
      </c>
      <c r="AA70" s="75">
        <f>STOA!J70</f>
        <v>571.61000000000013</v>
      </c>
      <c r="AB70" s="75">
        <f>-STOA!P70</f>
        <v>0</v>
      </c>
      <c r="AC70">
        <f t="shared" si="3"/>
        <v>19.351709890795895</v>
      </c>
      <c r="AD70">
        <f t="shared" si="4"/>
        <v>2167.9319499606718</v>
      </c>
      <c r="AE70">
        <f>'IDT-1'!F70</f>
        <v>0</v>
      </c>
      <c r="AF70" s="24"/>
      <c r="AG70">
        <f t="shared" si="5"/>
        <v>2167.9319499606718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-58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10.097056251821625</v>
      </c>
      <c r="F71">
        <f>GT_Spot!T71</f>
        <v>0</v>
      </c>
      <c r="G71">
        <f>PPCL_NG!T71</f>
        <v>55.128065681905902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612.49610217932036</v>
      </c>
      <c r="P71" s="36">
        <v>75.207129170165658</v>
      </c>
      <c r="Q71" s="36">
        <v>26.7</v>
      </c>
      <c r="R71" s="38">
        <v>14.53</v>
      </c>
      <c r="S71" s="38">
        <v>0</v>
      </c>
      <c r="T71" s="37">
        <f>SUMPRODUCT(LTA!J71:AN71,LTA!J$101:AN$101,LTA!J$105:AN$105)</f>
        <v>36.299999999999997</v>
      </c>
      <c r="U71" s="37">
        <f>SUMPRODUCT(LTA!J71:AN71,LTA!J$102:AN$102,LTA!J$105:AN$105)</f>
        <v>481.57444699999996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225.79</v>
      </c>
      <c r="Z71" s="34">
        <f>IEX!P71</f>
        <v>0</v>
      </c>
      <c r="AA71" s="75">
        <f>STOA!J71</f>
        <v>571.81000000000006</v>
      </c>
      <c r="AB71" s="75">
        <f>-STOA!P71</f>
        <v>0</v>
      </c>
      <c r="AC71">
        <f t="shared" si="3"/>
        <v>18.963228742274115</v>
      </c>
      <c r="AD71">
        <f t="shared" si="4"/>
        <v>2150.1912715409394</v>
      </c>
      <c r="AE71">
        <f>'IDT-1'!F71</f>
        <v>0</v>
      </c>
      <c r="AF71" s="24"/>
      <c r="AG71">
        <f t="shared" si="5"/>
        <v>2150.1912715409394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-44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10.097056251821625</v>
      </c>
      <c r="F72">
        <f>GT_Spot!T72</f>
        <v>0</v>
      </c>
      <c r="G72">
        <f>PPCL_NG!T72</f>
        <v>55.128065681905902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682.94887579755391</v>
      </c>
      <c r="P72" s="36">
        <v>75.207129170165658</v>
      </c>
      <c r="Q72" s="36">
        <v>26.7</v>
      </c>
      <c r="R72" s="38">
        <v>11.09</v>
      </c>
      <c r="S72" s="38">
        <v>0</v>
      </c>
      <c r="T72" s="37">
        <f>SUMPRODUCT(LTA!J72:AN72,LTA!J$101:AN$101,LTA!J$105:AN$105)</f>
        <v>29.32</v>
      </c>
      <c r="U72" s="37">
        <f>SUMPRODUCT(LTA!J72:AN72,LTA!J$102:AN$102,LTA!J$105:AN$105)</f>
        <v>475.21226799999999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120.61</v>
      </c>
      <c r="Z72" s="34">
        <f>IEX!P72</f>
        <v>0</v>
      </c>
      <c r="AA72" s="75">
        <f>STOA!J72</f>
        <v>571.81000000000006</v>
      </c>
      <c r="AB72" s="75">
        <f>-STOA!P72</f>
        <v>0</v>
      </c>
      <c r="AC72">
        <f t="shared" si="3"/>
        <v>18.411953528918826</v>
      </c>
      <c r="AD72">
        <f t="shared" si="4"/>
        <v>2113.2331413725283</v>
      </c>
      <c r="AE72">
        <f>'IDT-1'!F72</f>
        <v>0</v>
      </c>
      <c r="AF72" s="24"/>
      <c r="AG72">
        <f t="shared" si="5"/>
        <v>2113.2331413725283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10.097056251821625</v>
      </c>
      <c r="F73">
        <f>GT_Spot!T73</f>
        <v>0</v>
      </c>
      <c r="G73">
        <f>PPCL_NG!T73</f>
        <v>55.128065681905902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710.64078321594877</v>
      </c>
      <c r="P73" s="36">
        <v>75.207129170165658</v>
      </c>
      <c r="Q73" s="36">
        <v>26.7</v>
      </c>
      <c r="R73" s="38">
        <v>7.39</v>
      </c>
      <c r="S73" s="38">
        <v>0</v>
      </c>
      <c r="T73" s="37">
        <f>SUMPRODUCT(LTA!J73:AN73,LTA!J$101:AN$101,LTA!J$105:AN$105)</f>
        <v>21.31</v>
      </c>
      <c r="U73" s="37">
        <f>SUMPRODUCT(LTA!J73:AN73,LTA!J$102:AN$102,LTA!J$105:AN$105)</f>
        <v>470.55543999999998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610.41</v>
      </c>
      <c r="AB73" s="75">
        <f>-STOA!P73</f>
        <v>0</v>
      </c>
      <c r="AC73">
        <f t="shared" si="3"/>
        <v>17.725017461059561</v>
      </c>
      <c r="AD73">
        <f t="shared" si="4"/>
        <v>2054.2351568587824</v>
      </c>
      <c r="AE73">
        <f>'IDT-1'!F73</f>
        <v>0</v>
      </c>
      <c r="AF73" s="24"/>
      <c r="AG73">
        <f t="shared" si="5"/>
        <v>2054.2351568587824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-19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10.097056251821625</v>
      </c>
      <c r="F74">
        <f>GT_Spot!T74</f>
        <v>0</v>
      </c>
      <c r="G74">
        <f>PPCL_NG!T74</f>
        <v>54.548065671430088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663.06170800090308</v>
      </c>
      <c r="P74" s="36">
        <v>75.207129170165658</v>
      </c>
      <c r="Q74" s="36">
        <v>26.7</v>
      </c>
      <c r="R74" s="38">
        <v>4.2925444839857656</v>
      </c>
      <c r="S74" s="38">
        <v>0</v>
      </c>
      <c r="T74" s="37">
        <f>SUMPRODUCT(LTA!J74:AN74,LTA!J$101:AN$101,LTA!J$105:AN$105)</f>
        <v>15.54</v>
      </c>
      <c r="U74" s="37">
        <f>SUMPRODUCT(LTA!J74:AN74,LTA!J$102:AN$102,LTA!J$105:AN$105)</f>
        <v>465.03115899999995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627.49</v>
      </c>
      <c r="AB74" s="75">
        <f>-STOA!P74</f>
        <v>0</v>
      </c>
      <c r="AC74">
        <f t="shared" si="3"/>
        <v>17.343062642430663</v>
      </c>
      <c r="AD74">
        <f t="shared" si="4"/>
        <v>2009.1462999358757</v>
      </c>
      <c r="AE74">
        <f>'IDT-1'!F74</f>
        <v>0</v>
      </c>
      <c r="AF74" s="24"/>
      <c r="AG74">
        <f t="shared" si="5"/>
        <v>2009.1462999358757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-19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10.185368697172835</v>
      </c>
      <c r="F75">
        <f>GT_Spot!T75</f>
        <v>0</v>
      </c>
      <c r="G75">
        <f>PPCL_NG!T75</f>
        <v>54.548065671430088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618.23640018822346</v>
      </c>
      <c r="P75" s="36">
        <v>75.207129170165658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8.870000000000001</v>
      </c>
      <c r="U75" s="37">
        <f>SUMPRODUCT(LTA!J75:AN75,LTA!J$102:AN$102,LTA!J$105:AN$105)</f>
        <v>460.71811699999995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627.76</v>
      </c>
      <c r="AB75" s="75">
        <f>-STOA!P75</f>
        <v>0</v>
      </c>
      <c r="AC75">
        <f t="shared" si="3"/>
        <v>16.761332958106731</v>
      </c>
      <c r="AD75">
        <f t="shared" si="4"/>
        <v>1978.6354477688853</v>
      </c>
      <c r="AE75">
        <f>'IDT-1'!F75</f>
        <v>0</v>
      </c>
      <c r="AF75" s="24"/>
      <c r="AG75">
        <f t="shared" si="5"/>
        <v>1978.6354477688853</v>
      </c>
      <c r="AI75" s="34">
        <f>PXIL!J75</f>
        <v>0</v>
      </c>
      <c r="AJ75" s="34">
        <f>PXIL!P75</f>
        <v>0</v>
      </c>
      <c r="AK75" s="34">
        <f>RTM_IEX!J75</f>
        <v>9.65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10.185368697172835</v>
      </c>
      <c r="F76">
        <f>GT_Spot!T76</f>
        <v>0</v>
      </c>
      <c r="G76">
        <f>PPCL_NG!T76</f>
        <v>54.548065671430088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576.94106216190482</v>
      </c>
      <c r="P76" s="36">
        <v>75.207129170165658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4.3</v>
      </c>
      <c r="U76" s="37">
        <f>SUMPRODUCT(LTA!J76:AN76,LTA!J$102:AN$102,LTA!J$105:AN$105)</f>
        <v>456.91834699999998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627.76</v>
      </c>
      <c r="AB76" s="75">
        <f>-STOA!P76</f>
        <v>0</v>
      </c>
      <c r="AC76">
        <f t="shared" si="3"/>
        <v>16.384634050685655</v>
      </c>
      <c r="AD76">
        <f t="shared" si="4"/>
        <v>1934.1670386499877</v>
      </c>
      <c r="AE76">
        <f>'IDT-1'!F76</f>
        <v>0</v>
      </c>
      <c r="AF76" s="24"/>
      <c r="AG76">
        <f t="shared" si="5"/>
        <v>1934.1670386499877</v>
      </c>
      <c r="AI76" s="34">
        <f>PXIL!J76</f>
        <v>0</v>
      </c>
      <c r="AJ76" s="34">
        <f>PXIL!P76</f>
        <v>0</v>
      </c>
      <c r="AK76" s="34">
        <f>RTM_IEX!J76</f>
        <v>14.47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10.185368697172835</v>
      </c>
      <c r="F77">
        <f>GT_Spot!T77</f>
        <v>0</v>
      </c>
      <c r="G77">
        <f>PPCL_NG!T77</f>
        <v>54.548065671430088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624.7652894288201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1.85</v>
      </c>
      <c r="U77" s="37">
        <f>SUMPRODUCT(LTA!J77:AN77,LTA!J$102:AN$102,LTA!J$105:AN$105)</f>
        <v>454.81497899999999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-54</v>
      </c>
      <c r="AA77" s="75">
        <f>STOA!J77</f>
        <v>627.76</v>
      </c>
      <c r="AB77" s="75">
        <f>-STOA!P77</f>
        <v>0</v>
      </c>
      <c r="AC77">
        <f t="shared" si="3"/>
        <v>17.126359574296199</v>
      </c>
      <c r="AD77">
        <f t="shared" si="4"/>
        <v>1903.2261723932927</v>
      </c>
      <c r="AE77">
        <f>'IDT-1'!F77</f>
        <v>-16.722000000000001</v>
      </c>
      <c r="AF77" s="24"/>
      <c r="AG77">
        <f t="shared" si="5"/>
        <v>1886.5041723932927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10.185368697172835</v>
      </c>
      <c r="F78">
        <f>GT_Spot!T78</f>
        <v>0</v>
      </c>
      <c r="G78">
        <f>PPCL_NG!T78</f>
        <v>54.548065671430088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636.26727897426838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1.5</v>
      </c>
      <c r="U78" s="37">
        <f>SUMPRODUCT(LTA!J78:AN78,LTA!J$102:AN$102,LTA!J$105:AN$105)</f>
        <v>452.89560799999998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-45</v>
      </c>
      <c r="AA78" s="75">
        <f>STOA!J78</f>
        <v>627.76</v>
      </c>
      <c r="AB78" s="75">
        <f>-STOA!P78</f>
        <v>0</v>
      </c>
      <c r="AC78">
        <f t="shared" si="3"/>
        <v>17.644413771772196</v>
      </c>
      <c r="AD78">
        <f t="shared" si="4"/>
        <v>1859.9407367412648</v>
      </c>
      <c r="AE78">
        <f>'IDT-1'!F78</f>
        <v>0</v>
      </c>
      <c r="AF78" s="24"/>
      <c r="AG78">
        <f t="shared" si="5"/>
        <v>1859.9407367412648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-66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10.185368697172835</v>
      </c>
      <c r="F79">
        <f>GT_Spot!T79</f>
        <v>0</v>
      </c>
      <c r="G79">
        <f>PPCL_NG!T79</f>
        <v>54.548065671430088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755.60513963023618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1.0900000000000001</v>
      </c>
      <c r="U79" s="37">
        <f>SUMPRODUCT(LTA!J79:AN79,LTA!J$102:AN$102,LTA!J$105:AN$105)</f>
        <v>450.03999999999996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-311</v>
      </c>
      <c r="AA79" s="75">
        <f>STOA!J79</f>
        <v>661.81000000000006</v>
      </c>
      <c r="AB79" s="75">
        <f>-STOA!P79</f>
        <v>0</v>
      </c>
      <c r="AC79">
        <f t="shared" si="3"/>
        <v>21.122037709007699</v>
      </c>
      <c r="AD79">
        <f t="shared" si="4"/>
        <v>1824.5853654599973</v>
      </c>
      <c r="AE79">
        <f>'IDT-1'!F79</f>
        <v>0</v>
      </c>
      <c r="AF79" s="24"/>
      <c r="AG79">
        <f t="shared" si="5"/>
        <v>1824.5853654599973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-22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10.185368697172835</v>
      </c>
      <c r="F80">
        <f>GT_Spot!T80</f>
        <v>0</v>
      </c>
      <c r="G80">
        <f>PPCL_NG!T80</f>
        <v>54.548065671430088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754.66266659111852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449.71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-320</v>
      </c>
      <c r="AA80" s="75">
        <f>STOA!J80</f>
        <v>661.81000000000006</v>
      </c>
      <c r="AB80" s="75">
        <f>-STOA!P80</f>
        <v>0</v>
      </c>
      <c r="AC80">
        <f t="shared" si="3"/>
        <v>21.068392304579554</v>
      </c>
      <c r="AD80">
        <f t="shared" si="4"/>
        <v>1826.2865378253077</v>
      </c>
      <c r="AE80">
        <f>'IDT-1'!F80</f>
        <v>0</v>
      </c>
      <c r="AF80" s="24"/>
      <c r="AG80">
        <f t="shared" si="5"/>
        <v>1826.2865378253077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10.185368697172835</v>
      </c>
      <c r="F81">
        <f>GT_Spot!T81</f>
        <v>0</v>
      </c>
      <c r="G81">
        <f>PPCL_NG!T81</f>
        <v>54.548065671430088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762.84399927229833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449.37999999999994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-322</v>
      </c>
      <c r="AA81" s="75">
        <f>STOA!J81</f>
        <v>661.81000000000006</v>
      </c>
      <c r="AB81" s="75">
        <f>-STOA!P81</f>
        <v>0</v>
      </c>
      <c r="AC81">
        <f t="shared" si="3"/>
        <v>21.210499918625466</v>
      </c>
      <c r="AD81">
        <f t="shared" si="4"/>
        <v>1824.9857628924415</v>
      </c>
      <c r="AE81">
        <f>'IDT-1'!F81</f>
        <v>0</v>
      </c>
      <c r="AF81" s="24"/>
      <c r="AG81">
        <f t="shared" si="5"/>
        <v>1824.9857628924415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-16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10.185368697172835</v>
      </c>
      <c r="F82">
        <f>GT_Spot!T82</f>
        <v>0</v>
      </c>
      <c r="G82">
        <f>PPCL_NG!T82</f>
        <v>54.548065671430088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750.23966976901784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449.04999999999995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-296</v>
      </c>
      <c r="AA82" s="75">
        <f>STOA!J82</f>
        <v>661.81000000000006</v>
      </c>
      <c r="AB82" s="75">
        <f>-STOA!P82</f>
        <v>0</v>
      </c>
      <c r="AC82">
        <f t="shared" si="3"/>
        <v>20.796889872701904</v>
      </c>
      <c r="AD82">
        <f t="shared" si="4"/>
        <v>1848.4650434350845</v>
      </c>
      <c r="AE82">
        <f>'IDT-1'!F82</f>
        <v>-10.379</v>
      </c>
      <c r="AF82" s="24"/>
      <c r="AG82">
        <f t="shared" si="5"/>
        <v>1838.0860434350845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10.185368697172835</v>
      </c>
      <c r="F83">
        <f>GT_Spot!T83</f>
        <v>0</v>
      </c>
      <c r="G83">
        <f>PPCL_NG!T83</f>
        <v>55.128065681905902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749.41393271397089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444.06999999999994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-306</v>
      </c>
      <c r="AA83" s="75">
        <f>STOA!J83</f>
        <v>662.08</v>
      </c>
      <c r="AB83" s="75">
        <f>-STOA!P83</f>
        <v>0</v>
      </c>
      <c r="AC83">
        <f t="shared" si="3"/>
        <v>20.789123472537995</v>
      </c>
      <c r="AD83">
        <f t="shared" si="4"/>
        <v>1839.5143537562644</v>
      </c>
      <c r="AE83">
        <f>'IDT-1'!F83</f>
        <v>0</v>
      </c>
      <c r="AF83" s="24"/>
      <c r="AG83">
        <f t="shared" si="5"/>
        <v>1839.5143537562644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10.185368697172835</v>
      </c>
      <c r="F84">
        <f>GT_Spot!T84</f>
        <v>0</v>
      </c>
      <c r="G84">
        <f>PPCL_NG!T84</f>
        <v>55.128065681905902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749.41393271397089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443.40999999999997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-287</v>
      </c>
      <c r="AA84" s="75">
        <f>STOA!J84</f>
        <v>662.08</v>
      </c>
      <c r="AB84" s="75">
        <f>-STOA!P84</f>
        <v>0</v>
      </c>
      <c r="AC84">
        <f t="shared" si="3"/>
        <v>20.6226274757651</v>
      </c>
      <c r="AD84">
        <f t="shared" si="4"/>
        <v>1858.0208497530375</v>
      </c>
      <c r="AE84">
        <f>'IDT-1'!F84</f>
        <v>0</v>
      </c>
      <c r="AF84" s="24"/>
      <c r="AG84">
        <f t="shared" si="5"/>
        <v>1858.0208497530375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10.185368697172835</v>
      </c>
      <c r="F85">
        <f>GT_Spot!T85</f>
        <v>0</v>
      </c>
      <c r="G85">
        <f>PPCL_NG!T85</f>
        <v>55.128065681905902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751.03377797432438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442.60999999999996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-276</v>
      </c>
      <c r="AA85" s="75">
        <f>STOA!J85</f>
        <v>662.08</v>
      </c>
      <c r="AB85" s="75">
        <f>-STOA!P85</f>
        <v>0</v>
      </c>
      <c r="AC85">
        <f t="shared" si="3"/>
        <v>20.536331440978287</v>
      </c>
      <c r="AD85">
        <f t="shared" si="4"/>
        <v>1869.9269910481776</v>
      </c>
      <c r="AE85">
        <f>'IDT-1'!F85</f>
        <v>0</v>
      </c>
      <c r="AF85" s="24"/>
      <c r="AG85">
        <f t="shared" si="5"/>
        <v>1869.9269910481776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10.185368697172835</v>
      </c>
      <c r="F86">
        <f>GT_Spot!T86</f>
        <v>0</v>
      </c>
      <c r="G86">
        <f>PPCL_NG!T86</f>
        <v>55.128065681905902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745.34810677954874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442.28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-240</v>
      </c>
      <c r="AA86" s="75">
        <f>STOA!J86</f>
        <v>662.08</v>
      </c>
      <c r="AB86" s="75">
        <f>-STOA!P86</f>
        <v>0</v>
      </c>
      <c r="AC86">
        <f t="shared" si="3"/>
        <v>20.180838124846176</v>
      </c>
      <c r="AD86">
        <f t="shared" si="4"/>
        <v>1900.2668131695345</v>
      </c>
      <c r="AE86">
        <f>'IDT-1'!F86</f>
        <v>-24.795000000000002</v>
      </c>
      <c r="AF86" s="24"/>
      <c r="AG86">
        <f t="shared" si="5"/>
        <v>1875.4718131695345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10.185368697172835</v>
      </c>
      <c r="F87">
        <f>GT_Spot!T87</f>
        <v>0</v>
      </c>
      <c r="G87">
        <f>PPCL_NG!T87</f>
        <v>55.128065681905902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745.1585027485628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441.57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-244</v>
      </c>
      <c r="AA87" s="75">
        <f>STOA!J87</f>
        <v>606.59</v>
      </c>
      <c r="AB87" s="75">
        <f>-STOA!P87</f>
        <v>0</v>
      </c>
      <c r="AC87">
        <f t="shared" si="3"/>
        <v>19.889814081885444</v>
      </c>
      <c r="AD87">
        <f t="shared" si="4"/>
        <v>1857.8782331815094</v>
      </c>
      <c r="AE87">
        <f>'IDT-1'!F87</f>
        <v>-4.0359999999999996</v>
      </c>
      <c r="AF87" s="24"/>
      <c r="AG87">
        <f t="shared" si="5"/>
        <v>1853.8422331815093</v>
      </c>
      <c r="AI87" s="34">
        <f>PXIL!J87</f>
        <v>0</v>
      </c>
      <c r="AJ87" s="34">
        <f>PXIL!P87</f>
        <v>0</v>
      </c>
      <c r="AK87" s="34">
        <f>RTM_IEX!J87</f>
        <v>17.71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10.185368697172835</v>
      </c>
      <c r="F88">
        <f>GT_Spot!T88</f>
        <v>0</v>
      </c>
      <c r="G88">
        <f>PPCL_NG!T88</f>
        <v>55.128065681905902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745.20819632602536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441.07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-151</v>
      </c>
      <c r="AA88" s="75">
        <f>STOA!J88</f>
        <v>606.59</v>
      </c>
      <c r="AB88" s="75">
        <f>-STOA!P88</f>
        <v>0</v>
      </c>
      <c r="AC88">
        <f t="shared" si="3"/>
        <v>19.089225839521447</v>
      </c>
      <c r="AD88">
        <f t="shared" si="4"/>
        <v>1950.1585150013354</v>
      </c>
      <c r="AE88">
        <f>'IDT-1'!F88</f>
        <v>-47.860999999999997</v>
      </c>
      <c r="AF88" s="24"/>
      <c r="AG88">
        <f t="shared" si="5"/>
        <v>1902.2975150013353</v>
      </c>
      <c r="AI88" s="34">
        <f>PXIL!J88</f>
        <v>0</v>
      </c>
      <c r="AJ88" s="34">
        <f>PXIL!P88</f>
        <v>0</v>
      </c>
      <c r="AK88" s="34">
        <f>RTM_IEX!J88</f>
        <v>16.64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10.185368697172835</v>
      </c>
      <c r="F89">
        <f>GT_Spot!T89</f>
        <v>0</v>
      </c>
      <c r="G89">
        <f>PPCL_NG!T89</f>
        <v>55.128065681905902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762.08439332602541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438.57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606.59</v>
      </c>
      <c r="AB89" s="75">
        <f>-STOA!P89</f>
        <v>0</v>
      </c>
      <c r="AC89">
        <f t="shared" si="3"/>
        <v>18.498513077863198</v>
      </c>
      <c r="AD89">
        <f t="shared" si="4"/>
        <v>2183.7054247629935</v>
      </c>
      <c r="AE89">
        <f>'IDT-1'!F89</f>
        <v>-138.29499999999999</v>
      </c>
      <c r="AF89" s="24"/>
      <c r="AG89">
        <f t="shared" si="5"/>
        <v>2045.4104247629934</v>
      </c>
      <c r="AI89" s="34">
        <f>PXIL!J89</f>
        <v>0</v>
      </c>
      <c r="AJ89" s="34">
        <f>PXIL!P89</f>
        <v>0</v>
      </c>
      <c r="AK89" s="34">
        <f>RTM_IEX!J89</f>
        <v>84.22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10.185368697172835</v>
      </c>
      <c r="F90">
        <f>GT_Spot!T90</f>
        <v>0</v>
      </c>
      <c r="G90">
        <f>PPCL_NG!T90</f>
        <v>55.128065681905902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767.77006452080104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606.59</v>
      </c>
      <c r="AB90" s="75">
        <f>-STOA!P90</f>
        <v>0</v>
      </c>
      <c r="AC90">
        <f t="shared" si="3"/>
        <v>18.501164715899314</v>
      </c>
      <c r="AD90">
        <f t="shared" si="4"/>
        <v>2184.0184443197331</v>
      </c>
      <c r="AE90">
        <f>'IDT-1'!F90</f>
        <v>-81.813000000000002</v>
      </c>
      <c r="AF90" s="24"/>
      <c r="AG90">
        <f t="shared" si="5"/>
        <v>2102.205444319733</v>
      </c>
      <c r="AI90" s="34">
        <f>PXIL!J90</f>
        <v>0</v>
      </c>
      <c r="AJ90" s="34">
        <f>PXIL!P90</f>
        <v>0</v>
      </c>
      <c r="AK90" s="34">
        <f>RTM_IEX!J90</f>
        <v>79.349999999999994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10.185368697172835</v>
      </c>
      <c r="F91">
        <f>GT_Spot!T91</f>
        <v>0</v>
      </c>
      <c r="G91">
        <f>PPCL_NG!T91</f>
        <v>55.70806569216348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127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796.58849224715982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606.7700000000001</v>
      </c>
      <c r="AB91" s="75">
        <f>-STOA!P91</f>
        <v>0</v>
      </c>
      <c r="AC91">
        <f t="shared" si="3"/>
        <v>18.498295508886891</v>
      </c>
      <c r="AD91">
        <f t="shared" si="4"/>
        <v>2183.6797412633623</v>
      </c>
      <c r="AE91">
        <f>'IDT-1'!F91</f>
        <v>-21.053999999999998</v>
      </c>
      <c r="AF91" s="24"/>
      <c r="AG91">
        <f t="shared" si="5"/>
        <v>2162.6257412633622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10.185368697172835</v>
      </c>
      <c r="F92">
        <f>GT_Spot!T92</f>
        <v>0</v>
      </c>
      <c r="G92">
        <f>PPCL_NG!T92</f>
        <v>55.70806569216348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126.99999999999999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796.58849224715982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430.33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8.0299999999999994</v>
      </c>
      <c r="Z92" s="34">
        <f>IEX!P92</f>
        <v>0</v>
      </c>
      <c r="AA92" s="75">
        <f>STOA!J92</f>
        <v>606.7700000000001</v>
      </c>
      <c r="AB92" s="75">
        <f>-STOA!P92</f>
        <v>0</v>
      </c>
      <c r="AC92">
        <f t="shared" si="3"/>
        <v>18.564319508886893</v>
      </c>
      <c r="AD92">
        <f t="shared" si="4"/>
        <v>2191.4737172633622</v>
      </c>
      <c r="AE92">
        <f>'IDT-1'!F92</f>
        <v>0</v>
      </c>
      <c r="AF92" s="24"/>
      <c r="AG92">
        <f t="shared" si="5"/>
        <v>2191.4737172633622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10.185368697172835</v>
      </c>
      <c r="F93">
        <f>GT_Spot!T93</f>
        <v>0</v>
      </c>
      <c r="G93">
        <f>PPCL_NG!T93</f>
        <v>55.70806569216348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127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796.63857036268405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431.18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4.84</v>
      </c>
      <c r="Z93" s="34">
        <f>IEX!P93</f>
        <v>0</v>
      </c>
      <c r="AA93" s="75">
        <f>STOA!J93</f>
        <v>606.7700000000001</v>
      </c>
      <c r="AB93" s="75">
        <f>-STOA!P93</f>
        <v>0</v>
      </c>
      <c r="AC93">
        <f t="shared" si="3"/>
        <v>18.545084165057293</v>
      </c>
      <c r="AD93">
        <f t="shared" si="4"/>
        <v>2189.203030722716</v>
      </c>
      <c r="AE93">
        <f>'IDT-1'!F93</f>
        <v>59.497999999999998</v>
      </c>
      <c r="AF93" s="24"/>
      <c r="AG93">
        <f t="shared" si="5"/>
        <v>2248.701030722716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10.185368697172835</v>
      </c>
      <c r="F94">
        <f>GT_Spot!T94</f>
        <v>0</v>
      </c>
      <c r="G94">
        <f>PPCL_NG!T94</f>
        <v>55.70806569216348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156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791.90641337245381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430.85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10.93</v>
      </c>
      <c r="Z94" s="34">
        <f>IEX!P94</f>
        <v>0</v>
      </c>
      <c r="AA94" s="75">
        <f>STOA!J94</f>
        <v>606.7700000000001</v>
      </c>
      <c r="AB94" s="75">
        <f>-STOA!P94</f>
        <v>0</v>
      </c>
      <c r="AC94">
        <f t="shared" si="3"/>
        <v>18.797318046339363</v>
      </c>
      <c r="AD94">
        <f t="shared" si="4"/>
        <v>2218.9786398512038</v>
      </c>
      <c r="AE94">
        <f>'IDT-1'!F94</f>
        <v>41.191000000000003</v>
      </c>
      <c r="AF94" s="24"/>
      <c r="AG94">
        <f t="shared" si="5"/>
        <v>2260.1696398512036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10.185368697172835</v>
      </c>
      <c r="F95">
        <f>GT_Spot!T95</f>
        <v>0</v>
      </c>
      <c r="G95">
        <f>PPCL_NG!T95</f>
        <v>55.70806569216348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182.72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788.28305003790308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430.40999999999997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17.96</v>
      </c>
      <c r="Z95" s="34">
        <f>IEX!P95</f>
        <v>0</v>
      </c>
      <c r="AA95" s="75">
        <f>STOA!J95</f>
        <v>606.7700000000001</v>
      </c>
      <c r="AB95" s="75">
        <f>-STOA!P95</f>
        <v>0</v>
      </c>
      <c r="AC95">
        <f t="shared" si="3"/>
        <v>19.046685794329136</v>
      </c>
      <c r="AD95">
        <f t="shared" si="4"/>
        <v>2248.415908768663</v>
      </c>
      <c r="AE95">
        <f>'IDT-1'!F95</f>
        <v>32.036999999999999</v>
      </c>
      <c r="AF95" s="24"/>
      <c r="AG95">
        <f t="shared" si="5"/>
        <v>2280.4529087686628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10.185368697172835</v>
      </c>
      <c r="F96">
        <f>GT_Spot!T96</f>
        <v>0</v>
      </c>
      <c r="G96">
        <f>PPCL_NG!T96</f>
        <v>55.70806569216348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182.72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791.9045448939396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430.08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24.29</v>
      </c>
      <c r="Z96" s="34">
        <f>IEX!P96</f>
        <v>0</v>
      </c>
      <c r="AA96" s="75">
        <f>STOA!J96</f>
        <v>606.7700000000001</v>
      </c>
      <c r="AB96" s="75">
        <f>-STOA!P96</f>
        <v>0</v>
      </c>
      <c r="AC96">
        <f t="shared" si="3"/>
        <v>19.127506351119841</v>
      </c>
      <c r="AD96">
        <f t="shared" si="4"/>
        <v>2257.9565830679089</v>
      </c>
      <c r="AE96">
        <f>'IDT-1'!F96</f>
        <v>25.172000000000001</v>
      </c>
      <c r="AF96" s="24"/>
      <c r="AG96">
        <f t="shared" si="5"/>
        <v>2283.1285830679089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10.185368697172835</v>
      </c>
      <c r="F97">
        <f>GT_Spot!T97</f>
        <v>0</v>
      </c>
      <c r="G97">
        <f>PPCL_NG!T97</f>
        <v>55.70806569216348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182.72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790.79337972794144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429.23999999999995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30.48</v>
      </c>
      <c r="Z97" s="34">
        <f>IEX!P97</f>
        <v>0</v>
      </c>
      <c r="AA97" s="75">
        <f>STOA!J97</f>
        <v>606.7700000000001</v>
      </c>
      <c r="AB97" s="75">
        <f>-STOA!P97</f>
        <v>0</v>
      </c>
      <c r="AC97">
        <f t="shared" si="3"/>
        <v>19.544314661345467</v>
      </c>
      <c r="AD97">
        <f t="shared" si="4"/>
        <v>2216.7786095916854</v>
      </c>
      <c r="AE97">
        <f>'IDT-1'!F97</f>
        <v>18.306999999999999</v>
      </c>
      <c r="AF97" s="24"/>
      <c r="AG97">
        <f t="shared" si="5"/>
        <v>2235.0856095916852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10.185368697172835</v>
      </c>
      <c r="F98">
        <f>GT_Spot!T98</f>
        <v>0</v>
      </c>
      <c r="G98">
        <f>PPCL_NG!T98</f>
        <v>55.70806569216348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182.71776538499165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787.14522993361447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428.73999999999995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35.770000000000003</v>
      </c>
      <c r="Z98" s="34">
        <f>IEX!P98</f>
        <v>0</v>
      </c>
      <c r="AA98" s="75">
        <f>STOA!J98</f>
        <v>606.7700000000001</v>
      </c>
      <c r="AB98" s="75">
        <f>-STOA!P98</f>
        <v>0</v>
      </c>
      <c r="AC98">
        <f t="shared" si="3"/>
        <v>19.596243220931495</v>
      </c>
      <c r="AD98">
        <f t="shared" si="4"/>
        <v>2212.8662966227639</v>
      </c>
      <c r="AE98">
        <f>'IDT-1'!F98</f>
        <v>20.594999999999999</v>
      </c>
      <c r="AF98" s="24"/>
      <c r="AG98">
        <f t="shared" si="5"/>
        <v>2233.4612966227637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0.14382267750000005</v>
      </c>
      <c r="E99">
        <f t="shared" si="6"/>
        <v>0.24353676082262601</v>
      </c>
      <c r="F99">
        <f t="shared" si="6"/>
        <v>0</v>
      </c>
      <c r="G99">
        <f t="shared" si="6"/>
        <v>1.3342327553388627</v>
      </c>
      <c r="H99">
        <f t="shared" si="6"/>
        <v>0</v>
      </c>
      <c r="I99">
        <f t="shared" si="6"/>
        <v>1.6706210322177191</v>
      </c>
      <c r="J99">
        <f t="shared" si="6"/>
        <v>0</v>
      </c>
      <c r="K99">
        <f t="shared" si="6"/>
        <v>1.1369694413462477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14.909188933207259</v>
      </c>
      <c r="P99" s="36">
        <f t="shared" si="6"/>
        <v>1.5447386037353779</v>
      </c>
      <c r="Q99" s="36">
        <f t="shared" si="6"/>
        <v>0.5789875000000001</v>
      </c>
      <c r="R99" s="38">
        <f>SUM(R3:R98)/4000</f>
        <v>0.26151072177886331</v>
      </c>
      <c r="S99" s="38">
        <f t="shared" si="6"/>
        <v>0</v>
      </c>
      <c r="T99" s="37">
        <f t="shared" si="6"/>
        <v>0.85380500000000026</v>
      </c>
      <c r="U99" s="37">
        <f t="shared" si="6"/>
        <v>10.547324345250001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1.1750949999999998</v>
      </c>
      <c r="Z99" s="34">
        <f t="shared" si="6"/>
        <v>-1.54915</v>
      </c>
      <c r="AA99" s="75">
        <f t="shared" si="6"/>
        <v>14.199849999999989</v>
      </c>
      <c r="AB99" s="75">
        <f t="shared" si="6"/>
        <v>0</v>
      </c>
      <c r="AC99">
        <f t="shared" si="6"/>
        <v>0.42724759068265283</v>
      </c>
      <c r="AD99">
        <f t="shared" si="6"/>
        <v>46.631215180514296</v>
      </c>
      <c r="AE99">
        <f t="shared" si="6"/>
        <v>-1.107999999999998E-2</v>
      </c>
      <c r="AG99">
        <f t="shared" si="6"/>
        <v>46.620135180514289</v>
      </c>
      <c r="AI99">
        <f t="shared" si="6"/>
        <v>0</v>
      </c>
      <c r="AJ99">
        <f t="shared" si="6"/>
        <v>0</v>
      </c>
      <c r="AK99">
        <f t="shared" si="6"/>
        <v>0.35293000000000013</v>
      </c>
      <c r="AL99">
        <f t="shared" si="6"/>
        <v>-0.34499999999999997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1.3122</v>
      </c>
      <c r="E3">
        <f>GT_NG!S3</f>
        <v>2.1012554744525551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82.789269091291658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-106</v>
      </c>
      <c r="AA3" s="75">
        <f>STOA!K3</f>
        <v>131.32999999999998</v>
      </c>
      <c r="AB3" s="75">
        <f>-STOA!Q3</f>
        <v>0</v>
      </c>
      <c r="AC3">
        <f>SUMIF(B3:AB3,"&gt;0")*$AC$2-SUMIF(B3:AB3,"&lt;0")*($AC$2/(1-$AC$2))+SUMIF(AI3:AR3,"&gt;0")*$AC$2-SUMIF(AI3:AR3,"&lt;0")*($AC$2/(1-$AC$2))</f>
        <v>4.0015022635316209</v>
      </c>
      <c r="AD3">
        <f>SUM(B3:AB3,AI3:AV3)-AC3</f>
        <v>193.19032389980646</v>
      </c>
      <c r="AE3">
        <f>'IDT-1'!E3</f>
        <v>0</v>
      </c>
      <c r="AF3" s="24"/>
      <c r="AG3">
        <f>SUM(AD3:AF3)</f>
        <v>193.19032389980646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-33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2.1012554744525551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82.129717139358419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-106</v>
      </c>
      <c r="AA4" s="75">
        <f>STOA!K4</f>
        <v>131.32999999999998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4.0213755003100475</v>
      </c>
      <c r="AD4">
        <f t="shared" ref="AD4:AD67" si="1">SUM(B4:AB4,AI4:AV4)-AC4</f>
        <v>189.51089871109477</v>
      </c>
      <c r="AE4">
        <f>'IDT-1'!E4</f>
        <v>0</v>
      </c>
      <c r="AF4" s="24"/>
      <c r="AG4">
        <f t="shared" ref="AG4:AG67" si="2">SUM(AD4:AF4)</f>
        <v>189.51089871109477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-36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2.1012554744525551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81.414666517520004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-106</v>
      </c>
      <c r="AA5" s="75">
        <f>STOA!K5</f>
        <v>131.32999999999998</v>
      </c>
      <c r="AB5" s="75">
        <f>-STOA!Q5</f>
        <v>0</v>
      </c>
      <c r="AC5">
        <f t="shared" si="0"/>
        <v>4.0153690750866051</v>
      </c>
      <c r="AD5">
        <f t="shared" si="1"/>
        <v>188.80185451447983</v>
      </c>
      <c r="AE5">
        <f>'IDT-1'!E5</f>
        <v>0</v>
      </c>
      <c r="AF5" s="24"/>
      <c r="AG5">
        <f t="shared" si="2"/>
        <v>188.80185451447983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-36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2.1012554744525551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80.009478657305209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-106</v>
      </c>
      <c r="AA6" s="75">
        <f>STOA!K6</f>
        <v>131.32999999999998</v>
      </c>
      <c r="AB6" s="75">
        <f>-STOA!Q6</f>
        <v>0</v>
      </c>
      <c r="AC6">
        <f t="shared" si="0"/>
        <v>4.0289789702354675</v>
      </c>
      <c r="AD6">
        <f t="shared" si="1"/>
        <v>184.38305675911613</v>
      </c>
      <c r="AE6">
        <f>'IDT-1'!E6</f>
        <v>0</v>
      </c>
      <c r="AF6" s="24"/>
      <c r="AG6">
        <f t="shared" si="2"/>
        <v>184.38305675911613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-39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2.1012554744525551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79.574508703497855</v>
      </c>
      <c r="P7" s="36">
        <v>0</v>
      </c>
      <c r="Q7" s="36">
        <v>0</v>
      </c>
      <c r="R7" s="38">
        <v>0</v>
      </c>
      <c r="S7" s="38">
        <v>8.2899999999999991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-106</v>
      </c>
      <c r="AA7" s="75">
        <f>STOA!K7</f>
        <v>131.32999999999998</v>
      </c>
      <c r="AB7" s="75">
        <f>-STOA!Q7</f>
        <v>0</v>
      </c>
      <c r="AC7">
        <f t="shared" si="0"/>
        <v>4.0326203803483756</v>
      </c>
      <c r="AD7">
        <f t="shared" si="1"/>
        <v>182.80444539519587</v>
      </c>
      <c r="AE7">
        <f>'IDT-1'!E7</f>
        <v>0</v>
      </c>
      <c r="AF7" s="24"/>
      <c r="AG7">
        <f t="shared" si="2"/>
        <v>182.80444539519587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2.1012554744525551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79.165726803216259</v>
      </c>
      <c r="P8" s="36">
        <v>0</v>
      </c>
      <c r="Q8" s="36">
        <v>0</v>
      </c>
      <c r="R8" s="38">
        <v>0</v>
      </c>
      <c r="S8" s="38">
        <v>8.2899999999999991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-106</v>
      </c>
      <c r="AA8" s="75">
        <f>STOA!K8</f>
        <v>131.32999999999998</v>
      </c>
      <c r="AB8" s="75">
        <f>-STOA!Q8</f>
        <v>0</v>
      </c>
      <c r="AC8">
        <f t="shared" si="0"/>
        <v>4.0630712432855658</v>
      </c>
      <c r="AD8">
        <f t="shared" si="1"/>
        <v>178.36521263197707</v>
      </c>
      <c r="AE8">
        <f>'IDT-1'!E8</f>
        <v>0</v>
      </c>
      <c r="AF8" s="24"/>
      <c r="AG8">
        <f t="shared" si="2"/>
        <v>178.36521263197707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2.1012554744525551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9.9996093902581933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79.165726803216259</v>
      </c>
      <c r="P9" s="36">
        <v>0</v>
      </c>
      <c r="Q9" s="36">
        <v>0</v>
      </c>
      <c r="R9" s="38">
        <v>0</v>
      </c>
      <c r="S9" s="38">
        <v>8.2899999999999991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131.32999999999998</v>
      </c>
      <c r="AB9" s="75">
        <f>-STOA!Q9</f>
        <v>0</v>
      </c>
      <c r="AC9">
        <f t="shared" si="0"/>
        <v>3.7759811965212768</v>
      </c>
      <c r="AD9">
        <f t="shared" si="1"/>
        <v>186.65281047140573</v>
      </c>
      <c r="AE9">
        <f>'IDT-1'!E9</f>
        <v>0</v>
      </c>
      <c r="AF9" s="24"/>
      <c r="AG9">
        <f t="shared" si="2"/>
        <v>186.65281047140573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-49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2.1012554744525551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9.9996093902581933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78.68029823923365</v>
      </c>
      <c r="P10" s="36">
        <v>0</v>
      </c>
      <c r="Q10" s="36">
        <v>0</v>
      </c>
      <c r="R10" s="38">
        <v>0</v>
      </c>
      <c r="S10" s="38">
        <v>8.2899999999999991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131.32999999999998</v>
      </c>
      <c r="AB10" s="75">
        <f>-STOA!Q10</f>
        <v>0</v>
      </c>
      <c r="AC10">
        <f t="shared" si="0"/>
        <v>3.7888459120336009</v>
      </c>
      <c r="AD10">
        <f t="shared" si="1"/>
        <v>184.1545171919108</v>
      </c>
      <c r="AE10">
        <f>'IDT-1'!E10</f>
        <v>0</v>
      </c>
      <c r="AF10" s="24"/>
      <c r="AG10">
        <f t="shared" si="2"/>
        <v>184.1545171919108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2.1012554744525551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9.9996093902581933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70.809993240241639</v>
      </c>
      <c r="P11" s="36">
        <v>0</v>
      </c>
      <c r="Q11" s="36">
        <v>0</v>
      </c>
      <c r="R11" s="38">
        <v>0</v>
      </c>
      <c r="S11" s="38">
        <v>8.15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111.63</v>
      </c>
      <c r="AB11" s="75">
        <f>-STOA!Q11</f>
        <v>0</v>
      </c>
      <c r="AC11">
        <f t="shared" si="0"/>
        <v>3.301944618295396</v>
      </c>
      <c r="AD11">
        <f t="shared" si="1"/>
        <v>186.93111348665698</v>
      </c>
      <c r="AE11">
        <f>'IDT-1'!E11</f>
        <v>0</v>
      </c>
      <c r="AF11" s="24"/>
      <c r="AG11">
        <f t="shared" si="2"/>
        <v>186.93111348665698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2.1012554744525551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9.9996093902581933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70.81007450590559</v>
      </c>
      <c r="P12" s="36">
        <v>0</v>
      </c>
      <c r="Q12" s="36">
        <v>0</v>
      </c>
      <c r="R12" s="38">
        <v>0</v>
      </c>
      <c r="S12" s="38">
        <v>8.15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111.63</v>
      </c>
      <c r="AB12" s="75">
        <f>-STOA!Q12</f>
        <v>0</v>
      </c>
      <c r="AC12">
        <f t="shared" si="0"/>
        <v>3.3188876163767511</v>
      </c>
      <c r="AD12">
        <f t="shared" si="1"/>
        <v>184.91425175423961</v>
      </c>
      <c r="AE12">
        <f>'IDT-1'!E12</f>
        <v>0</v>
      </c>
      <c r="AF12" s="24"/>
      <c r="AG12">
        <f t="shared" si="2"/>
        <v>184.91425175423961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2.1012554744525551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13.899483194527065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70.910047929277241</v>
      </c>
      <c r="P13" s="36">
        <v>0</v>
      </c>
      <c r="Q13" s="36">
        <v>0</v>
      </c>
      <c r="R13" s="38">
        <v>0</v>
      </c>
      <c r="S13" s="38">
        <v>8.15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111.63</v>
      </c>
      <c r="AB13" s="75">
        <f>-STOA!Q13</f>
        <v>0</v>
      </c>
      <c r="AC13">
        <f t="shared" si="0"/>
        <v>3.3694286485387095</v>
      </c>
      <c r="AD13">
        <f t="shared" si="1"/>
        <v>186.86355794971817</v>
      </c>
      <c r="AE13">
        <f>'IDT-1'!E13</f>
        <v>0</v>
      </c>
      <c r="AF13" s="24"/>
      <c r="AG13">
        <f t="shared" si="2"/>
        <v>186.86355794971817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2.1006421482778754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13.899483194527065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70.810044368370811</v>
      </c>
      <c r="P14" s="36">
        <v>0</v>
      </c>
      <c r="Q14" s="36">
        <v>0</v>
      </c>
      <c r="R14" s="38">
        <v>0</v>
      </c>
      <c r="S14" s="38">
        <v>8.15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111.63</v>
      </c>
      <c r="AB14" s="75">
        <f>-STOA!Q14</f>
        <v>0</v>
      </c>
      <c r="AC14">
        <f t="shared" si="0"/>
        <v>3.3770546244121173</v>
      </c>
      <c r="AD14">
        <f t="shared" si="1"/>
        <v>185.75531508676363</v>
      </c>
      <c r="AE14">
        <f>'IDT-1'!E14</f>
        <v>0</v>
      </c>
      <c r="AF14" s="24"/>
      <c r="AG14">
        <f t="shared" si="2"/>
        <v>185.75531508676363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2.1006421482778754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71.417177083029998</v>
      </c>
      <c r="P15" s="36">
        <v>0</v>
      </c>
      <c r="Q15" s="36">
        <v>0</v>
      </c>
      <c r="R15" s="38">
        <v>0</v>
      </c>
      <c r="S15" s="38">
        <v>8.15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111.63</v>
      </c>
      <c r="AB15" s="75">
        <f>-STOA!Q15</f>
        <v>0</v>
      </c>
      <c r="AC15">
        <f t="shared" si="0"/>
        <v>3.4281651958310055</v>
      </c>
      <c r="AD15">
        <f t="shared" si="1"/>
        <v>187.77185403547688</v>
      </c>
      <c r="AE15">
        <f>'IDT-1'!E15</f>
        <v>0</v>
      </c>
      <c r="AF15" s="24"/>
      <c r="AG15">
        <f t="shared" si="2"/>
        <v>187.77185403547688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-48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2.1006421482778754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71.417163717425424</v>
      </c>
      <c r="P16" s="36">
        <v>0</v>
      </c>
      <c r="Q16" s="36">
        <v>0</v>
      </c>
      <c r="R16" s="38">
        <v>0</v>
      </c>
      <c r="S16" s="38">
        <v>8.15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111.63</v>
      </c>
      <c r="AB16" s="75">
        <f>-STOA!Q16</f>
        <v>0</v>
      </c>
      <c r="AC16">
        <f t="shared" si="0"/>
        <v>3.4366362412848157</v>
      </c>
      <c r="AD16">
        <f t="shared" si="1"/>
        <v>186.76336962441849</v>
      </c>
      <c r="AE16">
        <f>'IDT-1'!E16</f>
        <v>0</v>
      </c>
      <c r="AF16" s="24"/>
      <c r="AG16">
        <f t="shared" si="2"/>
        <v>186.76336962441849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-49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2.1006421482778754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71.417198928912939</v>
      </c>
      <c r="P17" s="36">
        <v>0</v>
      </c>
      <c r="Q17" s="36">
        <v>0</v>
      </c>
      <c r="R17" s="38">
        <v>0</v>
      </c>
      <c r="S17" s="38">
        <v>8.15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111.63</v>
      </c>
      <c r="AB17" s="75">
        <f>-STOA!Q17</f>
        <v>0</v>
      </c>
      <c r="AC17">
        <f t="shared" si="0"/>
        <v>3.4620500102359784</v>
      </c>
      <c r="AD17">
        <f t="shared" si="1"/>
        <v>183.73799106695486</v>
      </c>
      <c r="AE17">
        <f>'IDT-1'!E17</f>
        <v>0</v>
      </c>
      <c r="AF17" s="24"/>
      <c r="AG17">
        <f t="shared" si="2"/>
        <v>183.73799106695486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2.1006421482778754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71.377120461557766</v>
      </c>
      <c r="P18" s="36">
        <v>0</v>
      </c>
      <c r="Q18" s="36">
        <v>0</v>
      </c>
      <c r="R18" s="38">
        <v>0</v>
      </c>
      <c r="S18" s="38">
        <v>8.15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111.63</v>
      </c>
      <c r="AB18" s="75">
        <f>-STOA!Q18</f>
        <v>0</v>
      </c>
      <c r="AC18">
        <f t="shared" si="0"/>
        <v>3.4701845088350836</v>
      </c>
      <c r="AD18">
        <f t="shared" si="1"/>
        <v>182.68977810100057</v>
      </c>
      <c r="AE18">
        <f>'IDT-1'!E18</f>
        <v>0</v>
      </c>
      <c r="AF18" s="24"/>
      <c r="AG18">
        <f t="shared" si="2"/>
        <v>182.68977810100057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2.1006421482778754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71.774833408307941</v>
      </c>
      <c r="P19" s="36">
        <v>0</v>
      </c>
      <c r="Q19" s="36">
        <v>0</v>
      </c>
      <c r="R19" s="38">
        <v>0</v>
      </c>
      <c r="S19" s="38">
        <v>8.15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-60</v>
      </c>
      <c r="AA19" s="75">
        <f>STOA!K19</f>
        <v>111.63</v>
      </c>
      <c r="AB19" s="75">
        <f>-STOA!Q19</f>
        <v>0</v>
      </c>
      <c r="AC19">
        <f t="shared" si="0"/>
        <v>3.4735252975877851</v>
      </c>
      <c r="AD19">
        <f t="shared" si="1"/>
        <v>183.08415025899802</v>
      </c>
      <c r="AE19">
        <f>'IDT-1'!E19</f>
        <v>0</v>
      </c>
      <c r="AF19" s="24"/>
      <c r="AG19">
        <f t="shared" si="2"/>
        <v>183.08415025899802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-53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2.1006421482778754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17.359999999999996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72.842336984666431</v>
      </c>
      <c r="P20" s="36">
        <v>0</v>
      </c>
      <c r="Q20" s="36">
        <v>0</v>
      </c>
      <c r="R20" s="38">
        <v>0</v>
      </c>
      <c r="S20" s="38">
        <v>8.15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-60</v>
      </c>
      <c r="AA20" s="75">
        <f>STOA!K20</f>
        <v>111.63</v>
      </c>
      <c r="AB20" s="75">
        <f>-STOA!Q20</f>
        <v>0</v>
      </c>
      <c r="AC20">
        <f t="shared" si="0"/>
        <v>3.4824923276291964</v>
      </c>
      <c r="AD20">
        <f t="shared" si="1"/>
        <v>184.14268680531512</v>
      </c>
      <c r="AE20">
        <f>'IDT-1'!E20</f>
        <v>0</v>
      </c>
      <c r="AF20" s="24"/>
      <c r="AG20">
        <f t="shared" si="2"/>
        <v>184.14268680531512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2.1006421482778754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17.359999999999996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71.573774005065573</v>
      </c>
      <c r="P21" s="36">
        <v>0</v>
      </c>
      <c r="Q21" s="36">
        <v>0</v>
      </c>
      <c r="R21" s="38">
        <v>0</v>
      </c>
      <c r="S21" s="38">
        <v>8.15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-60</v>
      </c>
      <c r="AA21" s="75">
        <f>STOA!K21</f>
        <v>111.63</v>
      </c>
      <c r="AB21" s="75">
        <f>-STOA!Q21</f>
        <v>0</v>
      </c>
      <c r="AC21">
        <f t="shared" si="0"/>
        <v>3.4633652408756603</v>
      </c>
      <c r="AD21">
        <f t="shared" si="1"/>
        <v>183.89325091246781</v>
      </c>
      <c r="AE21">
        <f>'IDT-1'!E21</f>
        <v>0</v>
      </c>
      <c r="AF21" s="24"/>
      <c r="AG21">
        <f t="shared" si="2"/>
        <v>183.89325091246781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2.1006421482778754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71.603807589728262</v>
      </c>
      <c r="P22" s="36">
        <v>0</v>
      </c>
      <c r="Q22" s="36">
        <v>0</v>
      </c>
      <c r="R22" s="38">
        <v>0</v>
      </c>
      <c r="S22" s="38">
        <v>8.15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-60</v>
      </c>
      <c r="AA22" s="75">
        <f>STOA!K22</f>
        <v>111.63</v>
      </c>
      <c r="AB22" s="75">
        <f>-STOA!Q22</f>
        <v>0</v>
      </c>
      <c r="AC22">
        <f t="shared" si="0"/>
        <v>3.4636175229868269</v>
      </c>
      <c r="AD22">
        <f t="shared" si="1"/>
        <v>183.9230322150193</v>
      </c>
      <c r="AE22">
        <f>'IDT-1'!E22</f>
        <v>0</v>
      </c>
      <c r="AF22" s="24"/>
      <c r="AG22">
        <f t="shared" si="2"/>
        <v>183.9230322150193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2.1006421482778754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17.359999999999996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70.392749599428555</v>
      </c>
      <c r="P23" s="36">
        <v>0</v>
      </c>
      <c r="Q23" s="36">
        <v>0</v>
      </c>
      <c r="R23" s="38">
        <v>0</v>
      </c>
      <c r="S23" s="38">
        <v>8.15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-60</v>
      </c>
      <c r="AA23" s="75">
        <f>STOA!K23</f>
        <v>111.63</v>
      </c>
      <c r="AB23" s="75">
        <f>-STOA!Q23</f>
        <v>0</v>
      </c>
      <c r="AC23">
        <f t="shared" si="0"/>
        <v>3.4449734781434205</v>
      </c>
      <c r="AD23">
        <f t="shared" si="1"/>
        <v>183.730618269563</v>
      </c>
      <c r="AE23">
        <f>'IDT-1'!E23</f>
        <v>0</v>
      </c>
      <c r="AF23" s="24"/>
      <c r="AG23">
        <f t="shared" si="2"/>
        <v>183.730618269563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-51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2.1012554744525551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70.39275645012934</v>
      </c>
      <c r="P24" s="36">
        <v>0</v>
      </c>
      <c r="Q24" s="36">
        <v>0</v>
      </c>
      <c r="R24" s="38">
        <v>0</v>
      </c>
      <c r="S24" s="38">
        <v>8.15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-60</v>
      </c>
      <c r="AA24" s="75">
        <f>STOA!K24</f>
        <v>111.63</v>
      </c>
      <c r="AB24" s="75">
        <f>-STOA!Q24</f>
        <v>0</v>
      </c>
      <c r="AC24">
        <f t="shared" si="0"/>
        <v>3.4619210030789525</v>
      </c>
      <c r="AD24">
        <f t="shared" si="1"/>
        <v>181.71429092150296</v>
      </c>
      <c r="AE24">
        <f>'IDT-1'!E24</f>
        <v>0</v>
      </c>
      <c r="AF24" s="24"/>
      <c r="AG24">
        <f t="shared" si="2"/>
        <v>181.71429092150296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-53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2.1012554744525551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17.359999999999996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70.392750372748864</v>
      </c>
      <c r="P25" s="36">
        <v>0</v>
      </c>
      <c r="Q25" s="36">
        <v>0</v>
      </c>
      <c r="R25" s="38">
        <v>0</v>
      </c>
      <c r="S25" s="38">
        <v>8.15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-60</v>
      </c>
      <c r="AA25" s="75">
        <f>STOA!K25</f>
        <v>111.63</v>
      </c>
      <c r="AB25" s="75">
        <f>-STOA!Q25</f>
        <v>0</v>
      </c>
      <c r="AC25">
        <f t="shared" si="0"/>
        <v>3.4788632674787348</v>
      </c>
      <c r="AD25">
        <f t="shared" si="1"/>
        <v>179.69734257972269</v>
      </c>
      <c r="AE25">
        <f>'IDT-1'!E25</f>
        <v>0</v>
      </c>
      <c r="AF25" s="24"/>
      <c r="AG25">
        <f t="shared" si="2"/>
        <v>179.69734257972269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2.1012554744525551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17.359999999999996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73.969562257020314</v>
      </c>
      <c r="P26" s="36">
        <v>0</v>
      </c>
      <c r="Q26" s="36">
        <v>0</v>
      </c>
      <c r="R26" s="38">
        <v>0</v>
      </c>
      <c r="S26" s="38">
        <v>8.15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-60</v>
      </c>
      <c r="AA26" s="75">
        <f>STOA!K26</f>
        <v>111.63</v>
      </c>
      <c r="AB26" s="75">
        <f>-STOA!Q26</f>
        <v>0</v>
      </c>
      <c r="AC26">
        <f t="shared" si="0"/>
        <v>3.5343219604812819</v>
      </c>
      <c r="AD26">
        <f t="shared" si="1"/>
        <v>180.21869577099159</v>
      </c>
      <c r="AE26">
        <f>'IDT-1'!E26</f>
        <v>0</v>
      </c>
      <c r="AF26" s="24"/>
      <c r="AG26">
        <f t="shared" si="2"/>
        <v>180.21869577099159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-58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2.1012554744525551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17.359999999999996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74.596154795003599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111.63</v>
      </c>
      <c r="AB27" s="75">
        <f>-STOA!Q27</f>
        <v>0</v>
      </c>
      <c r="AC27">
        <f t="shared" si="0"/>
        <v>3.4792733378003411</v>
      </c>
      <c r="AD27">
        <f t="shared" si="1"/>
        <v>173.72033693165579</v>
      </c>
      <c r="AE27">
        <f>'IDT-1'!E27</f>
        <v>0</v>
      </c>
      <c r="AF27" s="24"/>
      <c r="AG27">
        <f t="shared" si="2"/>
        <v>173.72033693165579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2.1012554744525551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17.359999999999996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74.34761869200193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-60</v>
      </c>
      <c r="AA28" s="75">
        <f>STOA!K28</f>
        <v>111.63</v>
      </c>
      <c r="AB28" s="75">
        <f>-STOA!Q28</f>
        <v>0</v>
      </c>
      <c r="AC28">
        <f t="shared" si="0"/>
        <v>3.4602433190853499</v>
      </c>
      <c r="AD28">
        <f t="shared" si="1"/>
        <v>175.49083084736915</v>
      </c>
      <c r="AE28">
        <f>'IDT-1'!E28</f>
        <v>0</v>
      </c>
      <c r="AF28" s="24"/>
      <c r="AG28">
        <f t="shared" si="2"/>
        <v>175.49083084736915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-56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2.1012554744525551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17.359999999999996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73.374692814523812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111.63</v>
      </c>
      <c r="AB29" s="75">
        <f>-STOA!Q29</f>
        <v>0</v>
      </c>
      <c r="AC29">
        <f t="shared" si="0"/>
        <v>3.4520707417145333</v>
      </c>
      <c r="AD29">
        <f t="shared" si="1"/>
        <v>174.52607754726185</v>
      </c>
      <c r="AE29">
        <f>'IDT-1'!E29</f>
        <v>0</v>
      </c>
      <c r="AF29" s="24"/>
      <c r="AG29">
        <f t="shared" si="2"/>
        <v>174.52607754726185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-56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2.1012554744525551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17.359999999999996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73.374680794248391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-60</v>
      </c>
      <c r="AA30" s="75">
        <f>STOA!K30</f>
        <v>111.63</v>
      </c>
      <c r="AB30" s="75">
        <f>-STOA!Q30</f>
        <v>0</v>
      </c>
      <c r="AC30">
        <f t="shared" si="0"/>
        <v>3.4181860098446637</v>
      </c>
      <c r="AD30">
        <f t="shared" si="1"/>
        <v>178.55995025885628</v>
      </c>
      <c r="AE30">
        <f>'IDT-1'!E30</f>
        <v>0</v>
      </c>
      <c r="AF30" s="24"/>
      <c r="AG30">
        <f t="shared" si="2"/>
        <v>178.55995025885628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2.1012554744525551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17.359999999999996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73.514395792844425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-60</v>
      </c>
      <c r="AA31" s="75">
        <f>STOA!K31</f>
        <v>111.63</v>
      </c>
      <c r="AB31" s="75">
        <f>-STOA!Q31</f>
        <v>0</v>
      </c>
      <c r="AC31">
        <f t="shared" si="0"/>
        <v>3.3685326694835349</v>
      </c>
      <c r="AD31">
        <f t="shared" si="1"/>
        <v>184.74931859781344</v>
      </c>
      <c r="AE31">
        <f>'IDT-1'!E31</f>
        <v>0</v>
      </c>
      <c r="AF31" s="24"/>
      <c r="AG31">
        <f t="shared" si="2"/>
        <v>184.74931859781344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-46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2.1012554744525551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17.359999999999996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70.06529826255354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111.63</v>
      </c>
      <c r="AB32" s="75">
        <f>-STOA!Q32</f>
        <v>0</v>
      </c>
      <c r="AC32">
        <f t="shared" si="0"/>
        <v>3.2972044616046468</v>
      </c>
      <c r="AD32">
        <f t="shared" si="1"/>
        <v>186.37154927540143</v>
      </c>
      <c r="AE32">
        <f>'IDT-1'!E32</f>
        <v>0</v>
      </c>
      <c r="AF32" s="24"/>
      <c r="AG32">
        <f t="shared" si="2"/>
        <v>186.37154927540143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-61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2.1012554744525551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69.988863870144044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-40</v>
      </c>
      <c r="AA33" s="75">
        <f>STOA!K33</f>
        <v>111.63</v>
      </c>
      <c r="AB33" s="75">
        <f>-STOA!Q33</f>
        <v>0</v>
      </c>
      <c r="AC33">
        <f t="shared" si="0"/>
        <v>3.1525527313852928</v>
      </c>
      <c r="AD33">
        <f t="shared" si="1"/>
        <v>203.4397666132113</v>
      </c>
      <c r="AE33">
        <f>'IDT-1'!E33</f>
        <v>0</v>
      </c>
      <c r="AF33" s="24"/>
      <c r="AG33">
        <f t="shared" si="2"/>
        <v>203.4397666132113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2.1012554744525551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69.989402970979398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111.63</v>
      </c>
      <c r="AB34" s="75">
        <f>-STOA!Q34</f>
        <v>0</v>
      </c>
      <c r="AC34">
        <f t="shared" si="0"/>
        <v>3.0254898939589738</v>
      </c>
      <c r="AD34">
        <f t="shared" si="1"/>
        <v>218.56736855147298</v>
      </c>
      <c r="AE34">
        <f>'IDT-1'!E34</f>
        <v>0</v>
      </c>
      <c r="AF34" s="24"/>
      <c r="AG34">
        <f t="shared" si="2"/>
        <v>218.56736855147298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2.1012554744525551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67.733349658630047</v>
      </c>
      <c r="P35" s="36">
        <v>0</v>
      </c>
      <c r="Q35" s="36">
        <v>0</v>
      </c>
      <c r="R35" s="38">
        <v>0</v>
      </c>
      <c r="S35" s="38">
        <v>0.96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-20</v>
      </c>
      <c r="AA35" s="75">
        <f>STOA!K35</f>
        <v>111.63</v>
      </c>
      <c r="AB35" s="75">
        <f>-STOA!Q35</f>
        <v>0</v>
      </c>
      <c r="AC35">
        <f t="shared" si="0"/>
        <v>2.9313906266112379</v>
      </c>
      <c r="AD35">
        <f t="shared" si="1"/>
        <v>225.5354145064714</v>
      </c>
      <c r="AE35">
        <f>'IDT-1'!E35</f>
        <v>0</v>
      </c>
      <c r="AF35" s="24"/>
      <c r="AG35">
        <f t="shared" si="2"/>
        <v>225.5354145064714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2.1012554744525551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67.733349658630047</v>
      </c>
      <c r="P36" s="36">
        <v>0</v>
      </c>
      <c r="Q36" s="36">
        <v>0</v>
      </c>
      <c r="R36" s="38">
        <v>0</v>
      </c>
      <c r="S36" s="38">
        <v>0.96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2.8127944184627909</v>
      </c>
      <c r="AD36">
        <f t="shared" si="1"/>
        <v>239.65401071461983</v>
      </c>
      <c r="AE36">
        <f>'IDT-1'!E36</f>
        <v>0</v>
      </c>
      <c r="AF36" s="24"/>
      <c r="AG36">
        <f t="shared" si="2"/>
        <v>239.65401071461983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2.1012554744525551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68.780847072673239</v>
      </c>
      <c r="P37" s="36">
        <v>0</v>
      </c>
      <c r="Q37" s="36">
        <v>0</v>
      </c>
      <c r="R37" s="38">
        <v>0</v>
      </c>
      <c r="S37" s="38">
        <v>0.96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2.6182856113434161</v>
      </c>
      <c r="AD37">
        <f t="shared" si="1"/>
        <v>264.89601693578237</v>
      </c>
      <c r="AE37">
        <f>'IDT-1'!E37</f>
        <v>0</v>
      </c>
      <c r="AF37" s="24"/>
      <c r="AG37">
        <f t="shared" si="2"/>
        <v>264.89601693578237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2.1012554744525551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68.780847072673239</v>
      </c>
      <c r="P38" s="36">
        <v>0</v>
      </c>
      <c r="Q38" s="36">
        <v>0</v>
      </c>
      <c r="R38" s="38">
        <v>0</v>
      </c>
      <c r="S38" s="38">
        <v>0.96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2.5251028763696364</v>
      </c>
      <c r="AD38">
        <f t="shared" si="1"/>
        <v>275.98919967075614</v>
      </c>
      <c r="AE38">
        <f>'IDT-1'!E38</f>
        <v>0</v>
      </c>
      <c r="AF38" s="24"/>
      <c r="AG38">
        <f t="shared" si="2"/>
        <v>275.98919967075614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-11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1.2684600000000001</v>
      </c>
      <c r="E39">
        <f>GT_NG!S39</f>
        <v>2.0830364963503647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67.254839914175548</v>
      </c>
      <c r="P39" s="36">
        <v>0</v>
      </c>
      <c r="Q39" s="36">
        <v>0</v>
      </c>
      <c r="R39" s="38">
        <v>0</v>
      </c>
      <c r="S39" s="38">
        <v>0.96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160.27999999999997</v>
      </c>
      <c r="AB39" s="75">
        <f>-STOA!Q39</f>
        <v>0</v>
      </c>
      <c r="AC39">
        <f t="shared" si="0"/>
        <v>3.3693953202413174</v>
      </c>
      <c r="AD39">
        <f t="shared" si="1"/>
        <v>269.20694109028454</v>
      </c>
      <c r="AE39">
        <f>'IDT-1'!E39</f>
        <v>0</v>
      </c>
      <c r="AF39" s="24"/>
      <c r="AG39">
        <f t="shared" si="2"/>
        <v>269.20694109028454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1.2684600000000001</v>
      </c>
      <c r="E40">
        <f>GT_NG!S40</f>
        <v>2.0830364963503647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66.70349057802575</v>
      </c>
      <c r="P40" s="36">
        <v>0</v>
      </c>
      <c r="Q40" s="36">
        <v>0</v>
      </c>
      <c r="R40" s="38">
        <v>0</v>
      </c>
      <c r="S40" s="38">
        <v>0.96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160.27999999999997</v>
      </c>
      <c r="AB40" s="75">
        <f>-STOA!Q40</f>
        <v>0</v>
      </c>
      <c r="AC40">
        <f t="shared" si="0"/>
        <v>3.2461677776692124</v>
      </c>
      <c r="AD40">
        <f t="shared" si="1"/>
        <v>282.7788192967069</v>
      </c>
      <c r="AE40">
        <f>'IDT-1'!E40</f>
        <v>0</v>
      </c>
      <c r="AF40" s="24"/>
      <c r="AG40">
        <f t="shared" si="2"/>
        <v>282.7788192967069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1.2684600000000001</v>
      </c>
      <c r="E41">
        <f>GT_NG!S41</f>
        <v>2.0824284880326913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65.656143401082772</v>
      </c>
      <c r="P41" s="36">
        <v>0</v>
      </c>
      <c r="Q41" s="36">
        <v>0</v>
      </c>
      <c r="R41" s="38">
        <v>0</v>
      </c>
      <c r="S41" s="38">
        <v>0.96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160.27999999999997</v>
      </c>
      <c r="AB41" s="75">
        <f>-STOA!Q41</f>
        <v>0</v>
      </c>
      <c r="AC41">
        <f t="shared" si="0"/>
        <v>3.1357110614143542</v>
      </c>
      <c r="AD41">
        <f t="shared" si="1"/>
        <v>293.84132082770111</v>
      </c>
      <c r="AE41">
        <f>'IDT-1'!E41</f>
        <v>0</v>
      </c>
      <c r="AF41" s="24"/>
      <c r="AG41">
        <f t="shared" si="2"/>
        <v>293.84132082770111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1.2684600000000001</v>
      </c>
      <c r="E42">
        <f>GT_NG!S42</f>
        <v>2.0818208345491684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65.268316445169134</v>
      </c>
      <c r="P42" s="36">
        <v>0</v>
      </c>
      <c r="Q42" s="36">
        <v>0</v>
      </c>
      <c r="R42" s="38">
        <v>0</v>
      </c>
      <c r="S42" s="38">
        <v>0.96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160.27999999999997</v>
      </c>
      <c r="AB42" s="75">
        <f>-STOA!Q42</f>
        <v>0</v>
      </c>
      <c r="AC42">
        <f t="shared" si="0"/>
        <v>3.0477366334465277</v>
      </c>
      <c r="AD42">
        <f t="shared" si="1"/>
        <v>303.54086064627182</v>
      </c>
      <c r="AE42">
        <f>'IDT-1'!E42</f>
        <v>0</v>
      </c>
      <c r="AF42" s="24"/>
      <c r="AG42">
        <f t="shared" si="2"/>
        <v>303.54086064627182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1.2684600000000001</v>
      </c>
      <c r="E43">
        <f>GT_NG!S43</f>
        <v>2.0818208345491684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65.29823078502811</v>
      </c>
      <c r="P43" s="36">
        <v>0</v>
      </c>
      <c r="Q43" s="36">
        <v>0</v>
      </c>
      <c r="R43" s="38">
        <v>0</v>
      </c>
      <c r="S43" s="38">
        <v>0.96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160.27999999999997</v>
      </c>
      <c r="AB43" s="75">
        <f>-STOA!Q43</f>
        <v>0</v>
      </c>
      <c r="AC43">
        <f t="shared" si="0"/>
        <v>3.0141032830017864</v>
      </c>
      <c r="AD43">
        <f t="shared" si="1"/>
        <v>307.60440833657549</v>
      </c>
      <c r="AE43">
        <f>'IDT-1'!E43</f>
        <v>0</v>
      </c>
      <c r="AF43" s="24"/>
      <c r="AG43">
        <f t="shared" si="2"/>
        <v>307.60440833657549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1.2684600000000001</v>
      </c>
      <c r="E44">
        <f>GT_NG!S44</f>
        <v>2.0806065908428115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65.29823078502811</v>
      </c>
      <c r="P44" s="36">
        <v>0</v>
      </c>
      <c r="Q44" s="36">
        <v>0</v>
      </c>
      <c r="R44" s="38">
        <v>0</v>
      </c>
      <c r="S44" s="38">
        <v>0.96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160.27999999999997</v>
      </c>
      <c r="AB44" s="75">
        <f>-STOA!Q44</f>
        <v>0</v>
      </c>
      <c r="AC44">
        <f t="shared" si="0"/>
        <v>2.9632661370053182</v>
      </c>
      <c r="AD44">
        <f t="shared" si="1"/>
        <v>313.65403123886557</v>
      </c>
      <c r="AE44">
        <f>'IDT-1'!E44</f>
        <v>0</v>
      </c>
      <c r="AF44" s="24"/>
      <c r="AG44">
        <f t="shared" si="2"/>
        <v>313.65403123886557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-18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1.2684600000000001</v>
      </c>
      <c r="E45">
        <f>GT_NG!S45</f>
        <v>2.0806065908428115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65.29823078502811</v>
      </c>
      <c r="P45" s="36">
        <v>0</v>
      </c>
      <c r="Q45" s="36">
        <v>0</v>
      </c>
      <c r="R45" s="38">
        <v>0</v>
      </c>
      <c r="S45" s="38">
        <v>0.96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160.27999999999997</v>
      </c>
      <c r="AB45" s="75">
        <f>-STOA!Q45</f>
        <v>0</v>
      </c>
      <c r="AC45">
        <f t="shared" si="0"/>
        <v>2.9209103483808727</v>
      </c>
      <c r="AD45">
        <f t="shared" si="1"/>
        <v>318.69638702749</v>
      </c>
      <c r="AE45">
        <f>'IDT-1'!E45</f>
        <v>0</v>
      </c>
      <c r="AF45" s="24"/>
      <c r="AG45">
        <f t="shared" si="2"/>
        <v>318.69638702749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-13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1.2684600000000001</v>
      </c>
      <c r="E46">
        <f>GT_NG!S46</f>
        <v>2.0806065908428115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65.29823078502811</v>
      </c>
      <c r="P46" s="36">
        <v>0</v>
      </c>
      <c r="Q46" s="36">
        <v>0</v>
      </c>
      <c r="R46" s="38">
        <v>0</v>
      </c>
      <c r="S46" s="38">
        <v>0.96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160.27999999999997</v>
      </c>
      <c r="AB46" s="75">
        <f>-STOA!Q46</f>
        <v>0</v>
      </c>
      <c r="AC46">
        <f t="shared" si="0"/>
        <v>2.8954968752062058</v>
      </c>
      <c r="AD46">
        <f t="shared" si="1"/>
        <v>321.72180050066464</v>
      </c>
      <c r="AE46">
        <f>'IDT-1'!E46</f>
        <v>0</v>
      </c>
      <c r="AF46" s="24"/>
      <c r="AG46">
        <f t="shared" si="2"/>
        <v>321.72180050066464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1.1177999999999999</v>
      </c>
      <c r="E47">
        <f>GT_NG!S47</f>
        <v>2.0806065908428115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65.29823078502811</v>
      </c>
      <c r="P47" s="36">
        <v>0</v>
      </c>
      <c r="Q47" s="36">
        <v>0</v>
      </c>
      <c r="R47" s="38">
        <v>0</v>
      </c>
      <c r="S47" s="38">
        <v>0.96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160.27999999999997</v>
      </c>
      <c r="AB47" s="75">
        <f>-STOA!Q47</f>
        <v>0</v>
      </c>
      <c r="AC47">
        <f t="shared" si="0"/>
        <v>2.894231331206206</v>
      </c>
      <c r="AD47">
        <f t="shared" si="1"/>
        <v>321.57240604466472</v>
      </c>
      <c r="AE47">
        <f>'IDT-1'!E47</f>
        <v>0</v>
      </c>
      <c r="AF47" s="24"/>
      <c r="AG47">
        <f t="shared" si="2"/>
        <v>321.57240604466472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1.1177999999999999</v>
      </c>
      <c r="E48">
        <f>GT_NG!S48</f>
        <v>2.0806065908428115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65.29823078502811</v>
      </c>
      <c r="P48" s="36">
        <v>0</v>
      </c>
      <c r="Q48" s="36">
        <v>0</v>
      </c>
      <c r="R48" s="38">
        <v>0</v>
      </c>
      <c r="S48" s="38">
        <v>0.96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160.27999999999997</v>
      </c>
      <c r="AB48" s="75">
        <f>-STOA!Q48</f>
        <v>0</v>
      </c>
      <c r="AC48">
        <f t="shared" si="0"/>
        <v>2.894231331206206</v>
      </c>
      <c r="AD48">
        <f t="shared" si="1"/>
        <v>321.57240604466472</v>
      </c>
      <c r="AE48">
        <f>'IDT-1'!E48</f>
        <v>0</v>
      </c>
      <c r="AF48" s="24"/>
      <c r="AG48">
        <f t="shared" si="2"/>
        <v>321.57240604466472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2.0806065908428115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65.29823078502811</v>
      </c>
      <c r="P49" s="36">
        <v>0</v>
      </c>
      <c r="Q49" s="36">
        <v>0</v>
      </c>
      <c r="R49" s="38">
        <v>0</v>
      </c>
      <c r="S49" s="38">
        <v>0.96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160.27999999999997</v>
      </c>
      <c r="AB49" s="75">
        <f>-STOA!Q49</f>
        <v>0</v>
      </c>
      <c r="AC49">
        <f t="shared" si="0"/>
        <v>2.8099279939573156</v>
      </c>
      <c r="AD49">
        <f t="shared" si="1"/>
        <v>331.70530938191359</v>
      </c>
      <c r="AE49">
        <f>'IDT-1'!E49</f>
        <v>0</v>
      </c>
      <c r="AF49" s="24"/>
      <c r="AG49">
        <f t="shared" si="2"/>
        <v>331.70530938191359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2.0806065908428115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65.297974580319533</v>
      </c>
      <c r="P50" s="36">
        <v>0</v>
      </c>
      <c r="Q50" s="36">
        <v>0</v>
      </c>
      <c r="R50" s="38">
        <v>0</v>
      </c>
      <c r="S50" s="38">
        <v>0.96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160.27999999999997</v>
      </c>
      <c r="AB50" s="75">
        <f>-STOA!Q50</f>
        <v>0</v>
      </c>
      <c r="AC50">
        <f t="shared" si="0"/>
        <v>2.8099258418377633</v>
      </c>
      <c r="AD50">
        <f t="shared" si="1"/>
        <v>331.70505532932458</v>
      </c>
      <c r="AE50">
        <f>'IDT-1'!E50</f>
        <v>0</v>
      </c>
      <c r="AF50" s="24"/>
      <c r="AG50">
        <f t="shared" si="2"/>
        <v>331.70505532932458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1.2684600000000001</v>
      </c>
      <c r="E51">
        <f>GT_NG!S51</f>
        <v>2.0806065908428115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65.297974580319533</v>
      </c>
      <c r="P51" s="36">
        <v>0</v>
      </c>
      <c r="Q51" s="36">
        <v>0</v>
      </c>
      <c r="R51" s="38">
        <v>0</v>
      </c>
      <c r="S51" s="38">
        <v>0.96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160.27999999999997</v>
      </c>
      <c r="AB51" s="75">
        <f>-STOA!Q51</f>
        <v>0</v>
      </c>
      <c r="AC51">
        <f t="shared" si="0"/>
        <v>2.8107831458377635</v>
      </c>
      <c r="AD51">
        <f t="shared" si="1"/>
        <v>331.80625802532455</v>
      </c>
      <c r="AE51">
        <f>'IDT-1'!E51</f>
        <v>0</v>
      </c>
      <c r="AF51" s="24"/>
      <c r="AG51">
        <f t="shared" si="2"/>
        <v>331.80625802532455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2.0806065908428115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65.297974580319533</v>
      </c>
      <c r="P52" s="36">
        <v>0</v>
      </c>
      <c r="Q52" s="36">
        <v>0</v>
      </c>
      <c r="R52" s="38">
        <v>0</v>
      </c>
      <c r="S52" s="38">
        <v>0.96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160.27999999999997</v>
      </c>
      <c r="AB52" s="75">
        <f>-STOA!Q52</f>
        <v>0</v>
      </c>
      <c r="AC52">
        <f t="shared" si="0"/>
        <v>2.8054352018377635</v>
      </c>
      <c r="AD52">
        <f t="shared" si="1"/>
        <v>331.17494596932454</v>
      </c>
      <c r="AE52">
        <f>'IDT-1'!E52</f>
        <v>0</v>
      </c>
      <c r="AF52" s="24"/>
      <c r="AG52">
        <f t="shared" si="2"/>
        <v>331.17494596932454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2.0806065908428115</v>
      </c>
      <c r="F53">
        <f>GT_Spot!S53</f>
        <v>0</v>
      </c>
      <c r="G53">
        <f>PPCL_NG!S53</f>
        <v>85.856987474123713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65.258084545603651</v>
      </c>
      <c r="P53" s="36">
        <v>0</v>
      </c>
      <c r="Q53" s="36">
        <v>0</v>
      </c>
      <c r="R53" s="38">
        <v>0</v>
      </c>
      <c r="S53" s="38">
        <v>3.18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160.27999999999997</v>
      </c>
      <c r="AB53" s="75">
        <f>-STOA!Q53</f>
        <v>0</v>
      </c>
      <c r="AC53">
        <f t="shared" si="0"/>
        <v>2.8110388203287893</v>
      </c>
      <c r="AD53">
        <f t="shared" si="1"/>
        <v>331.83643979024134</v>
      </c>
      <c r="AE53">
        <f>'IDT-1'!E53</f>
        <v>0</v>
      </c>
      <c r="AF53" s="24"/>
      <c r="AG53">
        <f t="shared" si="2"/>
        <v>331.83643979024134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2.0806065908428115</v>
      </c>
      <c r="F54">
        <f>GT_Spot!S54</f>
        <v>0</v>
      </c>
      <c r="G54">
        <f>PPCL_NG!S54</f>
        <v>85.856987474123713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65.258084545603651</v>
      </c>
      <c r="P54" s="36">
        <v>0</v>
      </c>
      <c r="Q54" s="36">
        <v>0</v>
      </c>
      <c r="R54" s="38">
        <v>0</v>
      </c>
      <c r="S54" s="38">
        <v>3.18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160.27999999999997</v>
      </c>
      <c r="AB54" s="75">
        <f>-STOA!Q54</f>
        <v>0</v>
      </c>
      <c r="AC54">
        <f t="shared" si="0"/>
        <v>2.8110388203287893</v>
      </c>
      <c r="AD54">
        <f t="shared" si="1"/>
        <v>331.83643979024134</v>
      </c>
      <c r="AE54">
        <f>'IDT-1'!E54</f>
        <v>0</v>
      </c>
      <c r="AF54" s="24"/>
      <c r="AG54">
        <f t="shared" si="2"/>
        <v>331.83643979024134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2.0793937627513843</v>
      </c>
      <c r="F55">
        <f>GT_Spot!S55</f>
        <v>0</v>
      </c>
      <c r="G55">
        <f>PPCL_NG!S55</f>
        <v>85.856987474123713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65.258084545603651</v>
      </c>
      <c r="P55" s="36">
        <v>0</v>
      </c>
      <c r="Q55" s="36">
        <v>0</v>
      </c>
      <c r="R55" s="38">
        <v>0</v>
      </c>
      <c r="S55" s="38">
        <v>3.18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160.27999999999997</v>
      </c>
      <c r="AB55" s="75">
        <f>-STOA!Q55</f>
        <v>0</v>
      </c>
      <c r="AC55">
        <f t="shared" si="0"/>
        <v>2.8110286325728211</v>
      </c>
      <c r="AD55">
        <f t="shared" si="1"/>
        <v>331.83523714990594</v>
      </c>
      <c r="AE55">
        <f>'IDT-1'!E55</f>
        <v>0</v>
      </c>
      <c r="AF55" s="24"/>
      <c r="AG55">
        <f t="shared" si="2"/>
        <v>331.83523714990594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2.0793937627513843</v>
      </c>
      <c r="F56">
        <f>GT_Spot!S56</f>
        <v>0</v>
      </c>
      <c r="G56">
        <f>PPCL_NG!S56</f>
        <v>85.856987474123713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65.258084545603651</v>
      </c>
      <c r="P56" s="36">
        <v>0</v>
      </c>
      <c r="Q56" s="36">
        <v>0</v>
      </c>
      <c r="R56" s="38">
        <v>0</v>
      </c>
      <c r="S56" s="38">
        <v>3.18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160.27999999999997</v>
      </c>
      <c r="AB56" s="75">
        <f>-STOA!Q56</f>
        <v>0</v>
      </c>
      <c r="AC56">
        <f t="shared" si="0"/>
        <v>2.8110286325728211</v>
      </c>
      <c r="AD56">
        <f t="shared" si="1"/>
        <v>331.83523714990594</v>
      </c>
      <c r="AE56">
        <f>'IDT-1'!E56</f>
        <v>0</v>
      </c>
      <c r="AF56" s="24"/>
      <c r="AG56">
        <f t="shared" si="2"/>
        <v>331.83523714990594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2.0793937627513843</v>
      </c>
      <c r="F57">
        <f>GT_Spot!S57</f>
        <v>0</v>
      </c>
      <c r="G57">
        <f>PPCL_NG!S57</f>
        <v>85.856987474123713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67.145696509950042</v>
      </c>
      <c r="P57" s="36">
        <v>0</v>
      </c>
      <c r="Q57" s="36">
        <v>0</v>
      </c>
      <c r="R57" s="38">
        <v>0</v>
      </c>
      <c r="S57" s="38">
        <v>4.370000000000001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160.27999999999997</v>
      </c>
      <c r="AB57" s="75">
        <f>-STOA!Q57</f>
        <v>0</v>
      </c>
      <c r="AC57">
        <f t="shared" si="0"/>
        <v>2.8368805730733309</v>
      </c>
      <c r="AD57">
        <f t="shared" si="1"/>
        <v>334.88699717375175</v>
      </c>
      <c r="AE57">
        <f>'IDT-1'!E57</f>
        <v>0</v>
      </c>
      <c r="AF57" s="24"/>
      <c r="AG57">
        <f t="shared" si="2"/>
        <v>334.88699717375175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2.0793937627513843</v>
      </c>
      <c r="F58">
        <f>GT_Spot!S58</f>
        <v>0</v>
      </c>
      <c r="G58">
        <f>PPCL_NG!S58</f>
        <v>85.856987474123713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67.094090620914585</v>
      </c>
      <c r="P58" s="36">
        <v>0</v>
      </c>
      <c r="Q58" s="36">
        <v>0</v>
      </c>
      <c r="R58" s="38">
        <v>0</v>
      </c>
      <c r="S58" s="38">
        <v>4.370000000000001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160.27999999999997</v>
      </c>
      <c r="AB58" s="75">
        <f>-STOA!Q58</f>
        <v>0</v>
      </c>
      <c r="AC58">
        <f t="shared" si="0"/>
        <v>2.836447083605433</v>
      </c>
      <c r="AD58">
        <f t="shared" si="1"/>
        <v>334.83582477418423</v>
      </c>
      <c r="AE58">
        <f>'IDT-1'!E58</f>
        <v>0</v>
      </c>
      <c r="AF58" s="24"/>
      <c r="AG58">
        <f t="shared" si="2"/>
        <v>334.83582477418423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2.0793937627513843</v>
      </c>
      <c r="F59">
        <f>GT_Spot!S59</f>
        <v>0</v>
      </c>
      <c r="G59">
        <f>PPCL_NG!S59</f>
        <v>85.856987474123713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72.82134921221882</v>
      </c>
      <c r="P59" s="36">
        <v>0</v>
      </c>
      <c r="Q59" s="36">
        <v>0</v>
      </c>
      <c r="R59" s="38">
        <v>0</v>
      </c>
      <c r="S59" s="38">
        <v>4.370000000000001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160.27999999999997</v>
      </c>
      <c r="AB59" s="75">
        <f>-STOA!Q59</f>
        <v>0</v>
      </c>
      <c r="AC59">
        <f t="shared" si="0"/>
        <v>2.8845560557723884</v>
      </c>
      <c r="AD59">
        <f t="shared" si="1"/>
        <v>340.51497439332149</v>
      </c>
      <c r="AE59">
        <f>'IDT-1'!E59</f>
        <v>0</v>
      </c>
      <c r="AF59" s="24"/>
      <c r="AG59">
        <f t="shared" si="2"/>
        <v>340.51497439332149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2.0793937627513843</v>
      </c>
      <c r="F60">
        <f>GT_Spot!S60</f>
        <v>0</v>
      </c>
      <c r="G60">
        <f>PPCL_NG!S60</f>
        <v>85.856987474123713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72.851402851477985</v>
      </c>
      <c r="P60" s="36">
        <v>0</v>
      </c>
      <c r="Q60" s="36">
        <v>0</v>
      </c>
      <c r="R60" s="38">
        <v>0</v>
      </c>
      <c r="S60" s="38">
        <v>4.370000000000001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160.27999999999997</v>
      </c>
      <c r="AB60" s="75">
        <f>-STOA!Q60</f>
        <v>0</v>
      </c>
      <c r="AC60">
        <f t="shared" si="0"/>
        <v>2.8848085063421656</v>
      </c>
      <c r="AD60">
        <f t="shared" si="1"/>
        <v>340.54477558201091</v>
      </c>
      <c r="AE60">
        <f>'IDT-1'!E60</f>
        <v>0</v>
      </c>
      <c r="AF60" s="24"/>
      <c r="AG60">
        <f t="shared" si="2"/>
        <v>340.54477558201091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2.0793937627513843</v>
      </c>
      <c r="F61">
        <f>GT_Spot!S61</f>
        <v>0</v>
      </c>
      <c r="G61">
        <f>PPCL_NG!S61</f>
        <v>85.856987474123713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72.851723793483416</v>
      </c>
      <c r="P61" s="36">
        <v>0</v>
      </c>
      <c r="Q61" s="36">
        <v>0</v>
      </c>
      <c r="R61" s="38">
        <v>0</v>
      </c>
      <c r="S61" s="38">
        <v>4.370000000000001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160.27999999999997</v>
      </c>
      <c r="AB61" s="75">
        <f>-STOA!Q61</f>
        <v>0</v>
      </c>
      <c r="AC61">
        <f t="shared" si="0"/>
        <v>2.8848112022550114</v>
      </c>
      <c r="AD61">
        <f t="shared" si="1"/>
        <v>340.54509382810346</v>
      </c>
      <c r="AE61">
        <f>'IDT-1'!E61</f>
        <v>0</v>
      </c>
      <c r="AF61" s="24"/>
      <c r="AG61">
        <f t="shared" si="2"/>
        <v>340.54509382810346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2.0793937627513843</v>
      </c>
      <c r="F62">
        <f>GT_Spot!S62</f>
        <v>0</v>
      </c>
      <c r="G62">
        <f>PPCL_NG!S62</f>
        <v>85.856987474123713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72.851715537718803</v>
      </c>
      <c r="P62" s="36">
        <v>0</v>
      </c>
      <c r="Q62" s="36">
        <v>0</v>
      </c>
      <c r="R62" s="38">
        <v>0</v>
      </c>
      <c r="S62" s="38">
        <v>4.370000000000001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160.27999999999997</v>
      </c>
      <c r="AB62" s="75">
        <f>-STOA!Q62</f>
        <v>0</v>
      </c>
      <c r="AC62">
        <f t="shared" si="0"/>
        <v>2.8848111329065884</v>
      </c>
      <c r="AD62">
        <f t="shared" si="1"/>
        <v>340.54508564168731</v>
      </c>
      <c r="AE62">
        <f>'IDT-1'!E62</f>
        <v>0</v>
      </c>
      <c r="AF62" s="24"/>
      <c r="AG62">
        <f t="shared" si="2"/>
        <v>340.54508564168731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2.0793937627513843</v>
      </c>
      <c r="F63">
        <f>GT_Spot!S63</f>
        <v>0</v>
      </c>
      <c r="G63">
        <f>PPCL_NG!S63</f>
        <v>85.856987474123713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77.40000056064963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160.27999999999997</v>
      </c>
      <c r="AB63" s="75">
        <f>-STOA!Q63</f>
        <v>0</v>
      </c>
      <c r="AC63">
        <f t="shared" si="0"/>
        <v>3.0044967270992071</v>
      </c>
      <c r="AD63">
        <f t="shared" si="1"/>
        <v>354.67368507042551</v>
      </c>
      <c r="AE63">
        <f>'IDT-1'!E63</f>
        <v>0</v>
      </c>
      <c r="AF63" s="24"/>
      <c r="AG63">
        <f t="shared" si="2"/>
        <v>354.67368507042551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2.0793937627513843</v>
      </c>
      <c r="F64">
        <f>GT_Spot!S64</f>
        <v>0</v>
      </c>
      <c r="G64">
        <f>PPCL_NG!S64</f>
        <v>85.856987474123713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78.37887978716897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160.27999999999997</v>
      </c>
      <c r="AB64" s="75">
        <f>-STOA!Q64</f>
        <v>0</v>
      </c>
      <c r="AC64">
        <f t="shared" si="0"/>
        <v>3.0127193126019698</v>
      </c>
      <c r="AD64">
        <f t="shared" si="1"/>
        <v>355.64434171144205</v>
      </c>
      <c r="AE64">
        <f>'IDT-1'!E64</f>
        <v>0</v>
      </c>
      <c r="AF64" s="24"/>
      <c r="AG64">
        <f t="shared" si="2"/>
        <v>355.64434171144205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2.0793937627513843</v>
      </c>
      <c r="F65">
        <f>GT_Spot!S65</f>
        <v>0</v>
      </c>
      <c r="G65">
        <f>PPCL_NG!S65</f>
        <v>85.856987474123713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78.593675319558386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160.27999999999997</v>
      </c>
      <c r="AB65" s="75">
        <f>-STOA!Q65</f>
        <v>0</v>
      </c>
      <c r="AC65">
        <f t="shared" si="0"/>
        <v>3.0145235950740408</v>
      </c>
      <c r="AD65">
        <f t="shared" si="1"/>
        <v>355.85733296135942</v>
      </c>
      <c r="AE65">
        <f>'IDT-1'!E65</f>
        <v>0</v>
      </c>
      <c r="AF65" s="24"/>
      <c r="AG65">
        <f t="shared" si="2"/>
        <v>355.85733296135942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2.0793937627513843</v>
      </c>
      <c r="F66">
        <f>GT_Spot!S66</f>
        <v>0</v>
      </c>
      <c r="G66">
        <f>PPCL_NG!S66</f>
        <v>85.856987474123713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79.363370483082647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160.76</v>
      </c>
      <c r="AB66" s="75">
        <f>-STOA!Q66</f>
        <v>0</v>
      </c>
      <c r="AC66">
        <f t="shared" si="0"/>
        <v>3.0250210344476445</v>
      </c>
      <c r="AD66">
        <f t="shared" si="1"/>
        <v>357.09653068551006</v>
      </c>
      <c r="AE66">
        <f>'IDT-1'!E66</f>
        <v>0</v>
      </c>
      <c r="AF66" s="24"/>
      <c r="AG66">
        <f t="shared" si="2"/>
        <v>357.09653068551006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2.0793937627513843</v>
      </c>
      <c r="F67">
        <f>GT_Spot!S67</f>
        <v>0</v>
      </c>
      <c r="G67">
        <f>PPCL_NG!S67</f>
        <v>85.856987474123713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79.363313422216976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164.61999999999998</v>
      </c>
      <c r="AB67" s="75">
        <f>-STOA!Q67</f>
        <v>0</v>
      </c>
      <c r="AC67">
        <f t="shared" si="0"/>
        <v>3.0574445551363731</v>
      </c>
      <c r="AD67">
        <f t="shared" si="1"/>
        <v>360.92405010395566</v>
      </c>
      <c r="AE67">
        <f>'IDT-1'!E67</f>
        <v>0</v>
      </c>
      <c r="AF67" s="24"/>
      <c r="AG67">
        <f t="shared" si="2"/>
        <v>360.92405010395566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2.0793937627513843</v>
      </c>
      <c r="F68">
        <f>GT_Spot!S68</f>
        <v>0</v>
      </c>
      <c r="G68">
        <f>PPCL_NG!S68</f>
        <v>85.856987474123713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79.732214236783548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168.76999999999998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3.0954033219787322</v>
      </c>
      <c r="AD68">
        <f t="shared" ref="AD68:AD98" si="4">SUM(B68:AB68,AI68:AV68)-AC68</f>
        <v>365.40499215167989</v>
      </c>
      <c r="AE68">
        <f>'IDT-1'!E68</f>
        <v>0</v>
      </c>
      <c r="AF68" s="24"/>
      <c r="AG68">
        <f t="shared" ref="AG68:AG98" si="5">SUM(AD68:AF68)</f>
        <v>365.40499215167989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2.0793937627513843</v>
      </c>
      <c r="F69">
        <f>GT_Spot!S69</f>
        <v>0</v>
      </c>
      <c r="G69">
        <f>PPCL_NG!S69</f>
        <v>85.856987474123713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80.569820800353028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172.92</v>
      </c>
      <c r="AB69" s="75">
        <f>-STOA!Q69</f>
        <v>0</v>
      </c>
      <c r="AC69">
        <f t="shared" si="3"/>
        <v>3.2474242675362737</v>
      </c>
      <c r="AD69">
        <f t="shared" si="4"/>
        <v>357.24057776969187</v>
      </c>
      <c r="AE69">
        <f>'IDT-1'!E69</f>
        <v>0</v>
      </c>
      <c r="AF69" s="24"/>
      <c r="AG69">
        <f t="shared" si="5"/>
        <v>357.24057776969187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2.0793937627513843</v>
      </c>
      <c r="F70">
        <f>GT_Spot!S70</f>
        <v>0</v>
      </c>
      <c r="G70">
        <f>PPCL_NG!S70</f>
        <v>85.856987474123713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80.137246384559887</v>
      </c>
      <c r="P70" s="36">
        <v>0</v>
      </c>
      <c r="Q70" s="36">
        <v>0</v>
      </c>
      <c r="R70" s="38">
        <v>0</v>
      </c>
      <c r="S70" s="38">
        <v>7.95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177.15999999999997</v>
      </c>
      <c r="AB70" s="75">
        <f>-STOA!Q70</f>
        <v>0</v>
      </c>
      <c r="AC70">
        <f t="shared" si="3"/>
        <v>3.312710219692502</v>
      </c>
      <c r="AD70">
        <f t="shared" si="4"/>
        <v>344.86271740174243</v>
      </c>
      <c r="AE70">
        <f>'IDT-1'!E70</f>
        <v>0</v>
      </c>
      <c r="AF70" s="24"/>
      <c r="AG70">
        <f t="shared" si="5"/>
        <v>344.86271740174243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2.0793937627513843</v>
      </c>
      <c r="F71">
        <f>GT_Spot!S71</f>
        <v>0</v>
      </c>
      <c r="G71">
        <f>PPCL_NG!S71</f>
        <v>85.856987474123713</v>
      </c>
      <c r="H71">
        <f>PPCL_Spot!S71</f>
        <v>0</v>
      </c>
      <c r="I71">
        <f>Bawana_NG!S71</f>
        <v>17.359999999999996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81.323108379486655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131.32999999999998</v>
      </c>
      <c r="AB71" s="75">
        <f>-STOA!Q71</f>
        <v>0</v>
      </c>
      <c r="AC71">
        <f t="shared" si="3"/>
        <v>2.7468948327774387</v>
      </c>
      <c r="AD71">
        <f t="shared" si="4"/>
        <v>324.26439478358429</v>
      </c>
      <c r="AE71">
        <f>'IDT-1'!E71</f>
        <v>0</v>
      </c>
      <c r="AF71" s="24"/>
      <c r="AG71">
        <f t="shared" si="5"/>
        <v>324.26439478358429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2.0793937627513843</v>
      </c>
      <c r="F72">
        <f>GT_Spot!S72</f>
        <v>0</v>
      </c>
      <c r="G72">
        <f>PPCL_NG!S72</f>
        <v>85.856987474123713</v>
      </c>
      <c r="H72">
        <f>PPCL_Spot!S72</f>
        <v>0</v>
      </c>
      <c r="I72">
        <f>Bawana_NG!S72</f>
        <v>17.359999999999996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81.323125833178167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131.32999999999998</v>
      </c>
      <c r="AB72" s="75">
        <f>-STOA!Q72</f>
        <v>0</v>
      </c>
      <c r="AC72">
        <f t="shared" si="3"/>
        <v>2.746894979388447</v>
      </c>
      <c r="AD72">
        <f t="shared" si="4"/>
        <v>324.26441209066479</v>
      </c>
      <c r="AE72">
        <f>'IDT-1'!E72</f>
        <v>0</v>
      </c>
      <c r="AF72" s="24"/>
      <c r="AG72">
        <f t="shared" si="5"/>
        <v>324.26441209066479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2.0793937627513843</v>
      </c>
      <c r="F73">
        <f>GT_Spot!S73</f>
        <v>0</v>
      </c>
      <c r="G73">
        <f>PPCL_NG!S73</f>
        <v>85.856987474123713</v>
      </c>
      <c r="H73">
        <f>PPCL_Spot!S73</f>
        <v>0</v>
      </c>
      <c r="I73">
        <f>Bawana_NG!S73</f>
        <v>17.359999999999996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80.584238801575253</v>
      </c>
      <c r="P73" s="36">
        <v>0</v>
      </c>
      <c r="Q73" s="36">
        <v>0</v>
      </c>
      <c r="R73" s="38">
        <v>0</v>
      </c>
      <c r="S73" s="38">
        <v>7.95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131.32999999999998</v>
      </c>
      <c r="AB73" s="75">
        <f>-STOA!Q73</f>
        <v>0</v>
      </c>
      <c r="AC73">
        <f t="shared" si="3"/>
        <v>2.7366563283229826</v>
      </c>
      <c r="AD73">
        <f t="shared" si="4"/>
        <v>323.05576371012734</v>
      </c>
      <c r="AE73">
        <f>'IDT-1'!E73</f>
        <v>0</v>
      </c>
      <c r="AF73" s="24"/>
      <c r="AG73">
        <f t="shared" si="5"/>
        <v>323.05576371012734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2.0793937627513843</v>
      </c>
      <c r="F74">
        <f>GT_Spot!S74</f>
        <v>0</v>
      </c>
      <c r="G74">
        <f>PPCL_NG!S74</f>
        <v>84.956987340874434</v>
      </c>
      <c r="H74">
        <f>PPCL_Spot!S74</f>
        <v>0</v>
      </c>
      <c r="I74">
        <f>Bawana_NG!S74</f>
        <v>17.359999999999996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81.434616947414142</v>
      </c>
      <c r="P74" s="36">
        <v>0</v>
      </c>
      <c r="Q74" s="36">
        <v>0</v>
      </c>
      <c r="R74" s="38">
        <v>0</v>
      </c>
      <c r="S74" s="38">
        <v>7.95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131.32999999999998</v>
      </c>
      <c r="AB74" s="75">
        <f>-STOA!Q74</f>
        <v>0</v>
      </c>
      <c r="AC74">
        <f t="shared" si="3"/>
        <v>2.8633068695020709</v>
      </c>
      <c r="AD74">
        <f t="shared" si="4"/>
        <v>307.87949118153784</v>
      </c>
      <c r="AE74">
        <f>'IDT-1'!E74</f>
        <v>0</v>
      </c>
      <c r="AF74" s="24"/>
      <c r="AG74">
        <f t="shared" si="5"/>
        <v>307.87949118153784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-15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2.0975808802098515</v>
      </c>
      <c r="F75">
        <f>GT_Spot!S75</f>
        <v>0</v>
      </c>
      <c r="G75">
        <f>PPCL_NG!S75</f>
        <v>84.956987340874434</v>
      </c>
      <c r="H75">
        <f>PPCL_Spot!S75</f>
        <v>0</v>
      </c>
      <c r="I75">
        <f>Bawana_NG!S75</f>
        <v>17.359999999999996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83.027435091100486</v>
      </c>
      <c r="P75" s="36">
        <v>0</v>
      </c>
      <c r="Q75" s="36">
        <v>0</v>
      </c>
      <c r="R75" s="38">
        <v>0</v>
      </c>
      <c r="S75" s="38">
        <v>7.95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131.32999999999998</v>
      </c>
      <c r="AB75" s="75">
        <f>-STOA!Q75</f>
        <v>0</v>
      </c>
      <c r="AC75">
        <f t="shared" si="3"/>
        <v>2.8768393136956871</v>
      </c>
      <c r="AD75">
        <f t="shared" si="4"/>
        <v>309.476963998489</v>
      </c>
      <c r="AE75">
        <f>'IDT-1'!E75</f>
        <v>0</v>
      </c>
      <c r="AF75" s="24"/>
      <c r="AG75">
        <f t="shared" si="5"/>
        <v>309.476963998489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2.0975808802098515</v>
      </c>
      <c r="F76">
        <f>GT_Spot!S76</f>
        <v>0</v>
      </c>
      <c r="G76">
        <f>PPCL_NG!S76</f>
        <v>84.956987340874434</v>
      </c>
      <c r="H76">
        <f>PPCL_Spot!S76</f>
        <v>0</v>
      </c>
      <c r="I76">
        <f>Bawana_NG!S76</f>
        <v>17.359999999999996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86.993066984062992</v>
      </c>
      <c r="P76" s="36">
        <v>0</v>
      </c>
      <c r="Q76" s="36">
        <v>0</v>
      </c>
      <c r="R76" s="38">
        <v>0</v>
      </c>
      <c r="S76" s="38">
        <v>7.95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131.32999999999998</v>
      </c>
      <c r="AB76" s="75">
        <f>-STOA!Q76</f>
        <v>0</v>
      </c>
      <c r="AC76">
        <f t="shared" si="3"/>
        <v>3.1727565110681333</v>
      </c>
      <c r="AD76">
        <f t="shared" si="4"/>
        <v>282.14667869407907</v>
      </c>
      <c r="AE76">
        <f>'IDT-1'!E76</f>
        <v>0</v>
      </c>
      <c r="AF76" s="24"/>
      <c r="AG76">
        <f t="shared" si="5"/>
        <v>282.14667869407907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2.0975808802098515</v>
      </c>
      <c r="F77">
        <f>GT_Spot!S77</f>
        <v>0</v>
      </c>
      <c r="G77">
        <f>PPCL_NG!S77</f>
        <v>84.956987340874434</v>
      </c>
      <c r="H77">
        <f>PPCL_Spot!S77</f>
        <v>0</v>
      </c>
      <c r="I77">
        <f>Bawana_NG!S77</f>
        <v>17.359999999999996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87.876664531662811</v>
      </c>
      <c r="P77" s="36">
        <v>0</v>
      </c>
      <c r="Q77" s="36">
        <v>0</v>
      </c>
      <c r="R77" s="38">
        <v>0</v>
      </c>
      <c r="S77" s="38">
        <v>7.95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131.32999999999998</v>
      </c>
      <c r="AB77" s="75">
        <f>-STOA!Q77</f>
        <v>0</v>
      </c>
      <c r="AC77">
        <f t="shared" si="3"/>
        <v>3.2479479922670849</v>
      </c>
      <c r="AD77">
        <f t="shared" si="4"/>
        <v>274.95508476047996</v>
      </c>
      <c r="AE77">
        <f>'IDT-1'!E77</f>
        <v>0</v>
      </c>
      <c r="AF77" s="24"/>
      <c r="AG77">
        <f t="shared" si="5"/>
        <v>274.95508476047996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2.0975808802098515</v>
      </c>
      <c r="F78">
        <f>GT_Spot!S78</f>
        <v>0</v>
      </c>
      <c r="G78">
        <f>PPCL_NG!S78</f>
        <v>84.956987340874434</v>
      </c>
      <c r="H78">
        <f>PPCL_Spot!S78</f>
        <v>0</v>
      </c>
      <c r="I78">
        <f>Bawana_NG!S78</f>
        <v>17.359999999999996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88.301079897621122</v>
      </c>
      <c r="P78" s="36">
        <v>0</v>
      </c>
      <c r="Q78" s="36">
        <v>0</v>
      </c>
      <c r="R78" s="38">
        <v>0</v>
      </c>
      <c r="S78" s="38">
        <v>7.95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131.32999999999998</v>
      </c>
      <c r="AB78" s="75">
        <f>-STOA!Q78</f>
        <v>0</v>
      </c>
      <c r="AC78">
        <f t="shared" si="3"/>
        <v>3.3446958163149145</v>
      </c>
      <c r="AD78">
        <f t="shared" si="4"/>
        <v>264.28275230239046</v>
      </c>
      <c r="AE78">
        <f>'IDT-1'!E78</f>
        <v>0</v>
      </c>
      <c r="AF78" s="24"/>
      <c r="AG78">
        <f t="shared" si="5"/>
        <v>264.28275230239046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2.0975808802098515</v>
      </c>
      <c r="F79">
        <f>GT_Spot!S79</f>
        <v>0</v>
      </c>
      <c r="G79">
        <f>PPCL_NG!S79</f>
        <v>84.956987340874434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88.101079897621119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131.32999999999998</v>
      </c>
      <c r="AB79" s="75">
        <f>-STOA!Q79</f>
        <v>0</v>
      </c>
      <c r="AC79">
        <f t="shared" si="3"/>
        <v>3.5682861285375846</v>
      </c>
      <c r="AD79">
        <f t="shared" si="4"/>
        <v>248.49916199016781</v>
      </c>
      <c r="AE79">
        <f>'IDT-1'!E79</f>
        <v>0</v>
      </c>
      <c r="AF79" s="24"/>
      <c r="AG79">
        <f t="shared" si="5"/>
        <v>248.49916199016781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2.0975808802098515</v>
      </c>
      <c r="F80">
        <f>GT_Spot!S80</f>
        <v>0</v>
      </c>
      <c r="G80">
        <f>PPCL_NG!S80</f>
        <v>84.956987340874434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88.161078088629637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131.32999999999998</v>
      </c>
      <c r="AB80" s="75">
        <f>-STOA!Q80</f>
        <v>0</v>
      </c>
      <c r="AC80">
        <f t="shared" si="3"/>
        <v>3.6111459019665015</v>
      </c>
      <c r="AD80">
        <f t="shared" si="4"/>
        <v>243.51630040774739</v>
      </c>
      <c r="AE80">
        <f>'IDT-1'!E80</f>
        <v>0</v>
      </c>
      <c r="AF80" s="24"/>
      <c r="AG80">
        <f t="shared" si="5"/>
        <v>243.51630040774739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2.0975808802098515</v>
      </c>
      <c r="F81">
        <f>GT_Spot!S81</f>
        <v>0</v>
      </c>
      <c r="G81">
        <f>PPCL_NG!S81</f>
        <v>84.956987340874434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88.230798277085128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131.32999999999998</v>
      </c>
      <c r="AB81" s="75">
        <f>-STOA!Q81</f>
        <v>0</v>
      </c>
      <c r="AC81">
        <f t="shared" si="3"/>
        <v>3.67950081334864</v>
      </c>
      <c r="AD81">
        <f t="shared" si="4"/>
        <v>235.51766568482074</v>
      </c>
      <c r="AE81">
        <f>'IDT-1'!E81</f>
        <v>0</v>
      </c>
      <c r="AF81" s="24"/>
      <c r="AG81">
        <f t="shared" si="5"/>
        <v>235.51766568482074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2.0975808802098515</v>
      </c>
      <c r="F82">
        <f>GT_Spot!S82</f>
        <v>0</v>
      </c>
      <c r="G82">
        <f>PPCL_NG!S82</f>
        <v>84.956987340874434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83.957468276347242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131.32999999999998</v>
      </c>
      <c r="AB82" s="75">
        <f>-STOA!Q82</f>
        <v>0</v>
      </c>
      <c r="AC82">
        <f t="shared" si="3"/>
        <v>3.6690183145171091</v>
      </c>
      <c r="AD82">
        <f t="shared" si="4"/>
        <v>228.25481818291436</v>
      </c>
      <c r="AE82">
        <f>'IDT-1'!E82</f>
        <v>0</v>
      </c>
      <c r="AF82" s="24"/>
      <c r="AG82">
        <f t="shared" si="5"/>
        <v>228.25481818291436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-52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2.0975808802098515</v>
      </c>
      <c r="F83">
        <f>GT_Spot!S83</f>
        <v>0</v>
      </c>
      <c r="G83">
        <f>PPCL_NG!S83</f>
        <v>85.856987474123713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83.676749144464068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-71</v>
      </c>
      <c r="AA83" s="75">
        <f>STOA!K83</f>
        <v>131.32999999999998</v>
      </c>
      <c r="AB83" s="75">
        <f>-STOA!Q83</f>
        <v>0</v>
      </c>
      <c r="AC83">
        <f t="shared" si="3"/>
        <v>3.7250396746977072</v>
      </c>
      <c r="AD83">
        <f t="shared" si="4"/>
        <v>222.81717942169377</v>
      </c>
      <c r="AE83">
        <f>'IDT-1'!E83</f>
        <v>0</v>
      </c>
      <c r="AF83" s="24"/>
      <c r="AG83">
        <f t="shared" si="5"/>
        <v>222.81717942169377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2.0975808802098515</v>
      </c>
      <c r="F84">
        <f>GT_Spot!S84</f>
        <v>0</v>
      </c>
      <c r="G84">
        <f>PPCL_NG!S84</f>
        <v>85.856987474123713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83.676749144464068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-76</v>
      </c>
      <c r="AA84" s="75">
        <f>STOA!K84</f>
        <v>131.32999999999998</v>
      </c>
      <c r="AB84" s="75">
        <f>-STOA!Q84</f>
        <v>0</v>
      </c>
      <c r="AC84">
        <f t="shared" si="3"/>
        <v>3.7673954633221527</v>
      </c>
      <c r="AD84">
        <f t="shared" si="4"/>
        <v>217.77482363306933</v>
      </c>
      <c r="AE84">
        <f>'IDT-1'!E84</f>
        <v>0</v>
      </c>
      <c r="AF84" s="24"/>
      <c r="AG84">
        <f t="shared" si="5"/>
        <v>217.77482363306933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-37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2.0975808802098515</v>
      </c>
      <c r="F85">
        <f>GT_Spot!S85</f>
        <v>0</v>
      </c>
      <c r="G85">
        <f>PPCL_NG!S85</f>
        <v>85.856987474123713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84.724252836277699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-81</v>
      </c>
      <c r="AA85" s="75">
        <f>STOA!K85</f>
        <v>131.32999999999998</v>
      </c>
      <c r="AB85" s="75">
        <f>-STOA!Q85</f>
        <v>0</v>
      </c>
      <c r="AC85">
        <f t="shared" si="3"/>
        <v>3.8270214406827221</v>
      </c>
      <c r="AD85">
        <f t="shared" si="4"/>
        <v>212.76270134752235</v>
      </c>
      <c r="AE85">
        <f>'IDT-1'!E85</f>
        <v>0</v>
      </c>
      <c r="AF85" s="24"/>
      <c r="AG85">
        <f t="shared" si="5"/>
        <v>212.76270134752235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-38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2.0975808802098515</v>
      </c>
      <c r="F86">
        <f>GT_Spot!S86</f>
        <v>0</v>
      </c>
      <c r="G86">
        <f>PPCL_NG!S86</f>
        <v>85.856987474123713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84.30029461553795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-82</v>
      </c>
      <c r="AA86" s="75">
        <f>STOA!K86</f>
        <v>131.32999999999998</v>
      </c>
      <c r="AB86" s="75">
        <f>-STOA!Q86</f>
        <v>0</v>
      </c>
      <c r="AC86">
        <f t="shared" si="3"/>
        <v>3.8319313493533964</v>
      </c>
      <c r="AD86">
        <f t="shared" si="4"/>
        <v>211.33383321811192</v>
      </c>
      <c r="AE86">
        <f>'IDT-1'!E86</f>
        <v>0</v>
      </c>
      <c r="AF86" s="24"/>
      <c r="AG86">
        <f t="shared" si="5"/>
        <v>211.33383321811192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2.0975808802098515</v>
      </c>
      <c r="F87">
        <f>GT_Spot!S87</f>
        <v>0</v>
      </c>
      <c r="G87">
        <f>PPCL_NG!S87</f>
        <v>85.856987474123713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84.30029461553795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-90</v>
      </c>
      <c r="AA87" s="75">
        <f>STOA!K87</f>
        <v>131.32999999999998</v>
      </c>
      <c r="AB87" s="75">
        <f>-STOA!Q87</f>
        <v>0</v>
      </c>
      <c r="AC87">
        <f t="shared" si="3"/>
        <v>3.831931349353396</v>
      </c>
      <c r="AD87">
        <f t="shared" si="4"/>
        <v>211.33383321811192</v>
      </c>
      <c r="AE87">
        <f>'IDT-1'!E87</f>
        <v>0</v>
      </c>
      <c r="AF87" s="24"/>
      <c r="AG87">
        <f t="shared" si="5"/>
        <v>211.33383321811192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2.0975808802098515</v>
      </c>
      <c r="F88">
        <f>GT_Spot!S88</f>
        <v>0</v>
      </c>
      <c r="G88">
        <f>PPCL_NG!S88</f>
        <v>85.856987474123713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84.30029461553795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-90</v>
      </c>
      <c r="AA88" s="75">
        <f>STOA!K88</f>
        <v>131.32999999999998</v>
      </c>
      <c r="AB88" s="75">
        <f>-STOA!Q88</f>
        <v>0</v>
      </c>
      <c r="AC88">
        <f t="shared" si="3"/>
        <v>3.831931349353396</v>
      </c>
      <c r="AD88">
        <f t="shared" si="4"/>
        <v>211.33383321811192</v>
      </c>
      <c r="AE88">
        <f>'IDT-1'!E88</f>
        <v>0</v>
      </c>
      <c r="AF88" s="24"/>
      <c r="AG88">
        <f t="shared" si="5"/>
        <v>211.33383321811192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2.0975808802098515</v>
      </c>
      <c r="F89">
        <f>GT_Spot!S89</f>
        <v>0</v>
      </c>
      <c r="G89">
        <f>PPCL_NG!S89</f>
        <v>85.856987474123713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84.30029461553795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-90</v>
      </c>
      <c r="AA89" s="75">
        <f>STOA!K89</f>
        <v>131.32999999999998</v>
      </c>
      <c r="AB89" s="75">
        <f>-STOA!Q89</f>
        <v>0</v>
      </c>
      <c r="AC89">
        <f t="shared" si="3"/>
        <v>3.831931349353396</v>
      </c>
      <c r="AD89">
        <f t="shared" si="4"/>
        <v>211.33383321811192</v>
      </c>
      <c r="AE89">
        <f>'IDT-1'!E89</f>
        <v>0</v>
      </c>
      <c r="AF89" s="24"/>
      <c r="AG89">
        <f t="shared" si="5"/>
        <v>211.33383321811192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2.0975808802098515</v>
      </c>
      <c r="F90">
        <f>GT_Spot!S90</f>
        <v>0</v>
      </c>
      <c r="G90">
        <f>PPCL_NG!S90</f>
        <v>85.856987474123713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84.724252836277699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-90</v>
      </c>
      <c r="AA90" s="75">
        <f>STOA!K90</f>
        <v>131.32999999999998</v>
      </c>
      <c r="AB90" s="75">
        <f>-STOA!Q90</f>
        <v>0</v>
      </c>
      <c r="AC90">
        <f t="shared" si="3"/>
        <v>3.8354925984076109</v>
      </c>
      <c r="AD90">
        <f t="shared" si="4"/>
        <v>211.75423018979748</v>
      </c>
      <c r="AE90">
        <f>'IDT-1'!E90</f>
        <v>0</v>
      </c>
      <c r="AF90" s="24"/>
      <c r="AG90">
        <f t="shared" si="5"/>
        <v>211.75423018979748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2.0975808802098515</v>
      </c>
      <c r="F91">
        <f>GT_Spot!S91</f>
        <v>0</v>
      </c>
      <c r="G91">
        <f>PPCL_NG!S91</f>
        <v>86.766987257386916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84.724252836277699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-90</v>
      </c>
      <c r="AA91" s="75">
        <f>STOA!K91</f>
        <v>131.32999999999998</v>
      </c>
      <c r="AB91" s="75">
        <f>-STOA!Q91</f>
        <v>0</v>
      </c>
      <c r="AC91">
        <f t="shared" si="3"/>
        <v>3.843136596587021</v>
      </c>
      <c r="AD91">
        <f t="shared" si="4"/>
        <v>212.65658597488127</v>
      </c>
      <c r="AE91">
        <f>'IDT-1'!E91</f>
        <v>0</v>
      </c>
      <c r="AF91" s="24"/>
      <c r="AG91">
        <f t="shared" si="5"/>
        <v>212.65658597488127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2.0975808802098515</v>
      </c>
      <c r="F92">
        <f>GT_Spot!S92</f>
        <v>0</v>
      </c>
      <c r="G92">
        <f>PPCL_NG!S92</f>
        <v>86.766987257386916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84.724252836277699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-90</v>
      </c>
      <c r="AA92" s="75">
        <f>STOA!K92</f>
        <v>131.32999999999998</v>
      </c>
      <c r="AB92" s="75">
        <f>-STOA!Q92</f>
        <v>0</v>
      </c>
      <c r="AC92">
        <f t="shared" si="3"/>
        <v>3.9278481738359119</v>
      </c>
      <c r="AD92">
        <f t="shared" si="4"/>
        <v>202.57187439763237</v>
      </c>
      <c r="AE92">
        <f>'IDT-1'!E92</f>
        <v>0</v>
      </c>
      <c r="AF92" s="24"/>
      <c r="AG92">
        <f t="shared" si="5"/>
        <v>202.57187439763237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2.0975808802098515</v>
      </c>
      <c r="F93">
        <f>GT_Spot!S93</f>
        <v>0</v>
      </c>
      <c r="G93">
        <f>PPCL_NG!S93</f>
        <v>86.766987257386916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84.85199716354137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-90</v>
      </c>
      <c r="AA93" s="75">
        <f>STOA!K93</f>
        <v>131.32999999999998</v>
      </c>
      <c r="AB93" s="75">
        <f>-STOA!Q93</f>
        <v>0</v>
      </c>
      <c r="AC93">
        <f t="shared" si="3"/>
        <v>3.8442096489360358</v>
      </c>
      <c r="AD93">
        <f t="shared" si="4"/>
        <v>212.78325724979589</v>
      </c>
      <c r="AE93">
        <f>'IDT-1'!E93</f>
        <v>0</v>
      </c>
      <c r="AF93" s="24"/>
      <c r="AG93">
        <f t="shared" si="5"/>
        <v>212.78325724979589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2.0975808802098515</v>
      </c>
      <c r="F94">
        <f>GT_Spot!S94</f>
        <v>0</v>
      </c>
      <c r="G94">
        <f>PPCL_NG!S94</f>
        <v>86.766987257386916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84.428038942801621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-90</v>
      </c>
      <c r="AA94" s="75">
        <f>STOA!K94</f>
        <v>131.32999999999998</v>
      </c>
      <c r="AB94" s="75">
        <f>-STOA!Q94</f>
        <v>0</v>
      </c>
      <c r="AC94">
        <f t="shared" si="3"/>
        <v>3.8830041885062672</v>
      </c>
      <c r="AD94">
        <f t="shared" si="4"/>
        <v>207.32050448948593</v>
      </c>
      <c r="AE94">
        <f>'IDT-1'!E94</f>
        <v>0</v>
      </c>
      <c r="AF94" s="24"/>
      <c r="AG94">
        <f t="shared" si="5"/>
        <v>207.32050448948593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2.0975808802098515</v>
      </c>
      <c r="F95">
        <f>GT_Spot!S95</f>
        <v>0</v>
      </c>
      <c r="G95">
        <f>PPCL_NG!S95</f>
        <v>86.766987257386916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84.428038942801621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-90</v>
      </c>
      <c r="AA95" s="75">
        <f>STOA!K95</f>
        <v>131.32999999999998</v>
      </c>
      <c r="AB95" s="75">
        <f>-STOA!Q95</f>
        <v>0</v>
      </c>
      <c r="AC95">
        <f t="shared" si="3"/>
        <v>3.8830041885062672</v>
      </c>
      <c r="AD95">
        <f t="shared" si="4"/>
        <v>207.32050448948593</v>
      </c>
      <c r="AE95">
        <f>'IDT-1'!E95</f>
        <v>0</v>
      </c>
      <c r="AF95" s="24"/>
      <c r="AG95">
        <f t="shared" si="5"/>
        <v>207.32050448948593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2.0975808802098515</v>
      </c>
      <c r="F96">
        <f>GT_Spot!S96</f>
        <v>0</v>
      </c>
      <c r="G96">
        <f>PPCL_NG!S96</f>
        <v>86.766987257386916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84.428038942801621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-90</v>
      </c>
      <c r="AA96" s="75">
        <f>STOA!K96</f>
        <v>131.32999999999998</v>
      </c>
      <c r="AB96" s="75">
        <f>-STOA!Q96</f>
        <v>0</v>
      </c>
      <c r="AC96">
        <f t="shared" si="3"/>
        <v>3.9084176616809345</v>
      </c>
      <c r="AD96">
        <f t="shared" si="4"/>
        <v>204.29509101631126</v>
      </c>
      <c r="AE96">
        <f>'IDT-1'!E96</f>
        <v>0</v>
      </c>
      <c r="AF96" s="24"/>
      <c r="AG96">
        <f t="shared" si="5"/>
        <v>204.29509101631126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2.0975808802098515</v>
      </c>
      <c r="F97">
        <f>GT_Spot!S97</f>
        <v>0</v>
      </c>
      <c r="G97">
        <f>PPCL_NG!S97</f>
        <v>86.766987257386916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84.428038942801621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-90</v>
      </c>
      <c r="AA97" s="75">
        <f>STOA!K97</f>
        <v>131.32999999999998</v>
      </c>
      <c r="AB97" s="75">
        <f>-STOA!Q97</f>
        <v>0</v>
      </c>
      <c r="AC97">
        <f t="shared" si="3"/>
        <v>3.9253599771307126</v>
      </c>
      <c r="AD97">
        <f t="shared" si="4"/>
        <v>202.27814870086149</v>
      </c>
      <c r="AE97">
        <f>'IDT-1'!E97</f>
        <v>0</v>
      </c>
      <c r="AF97" s="24"/>
      <c r="AG97">
        <f t="shared" si="5"/>
        <v>202.27814870086149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2.0975808802098515</v>
      </c>
      <c r="F98">
        <f>GT_Spot!S98</f>
        <v>0</v>
      </c>
      <c r="G98">
        <f>PPCL_NG!S98</f>
        <v>86.766987257386916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84.428038942801621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-90</v>
      </c>
      <c r="AA98" s="75">
        <f>STOA!K98</f>
        <v>131.32999999999998</v>
      </c>
      <c r="AB98" s="75">
        <f>-STOA!Q98</f>
        <v>0</v>
      </c>
      <c r="AC98">
        <f t="shared" si="3"/>
        <v>3.9253599771307126</v>
      </c>
      <c r="AD98">
        <f t="shared" si="4"/>
        <v>202.27814870086149</v>
      </c>
      <c r="AE98">
        <f>'IDT-1'!E98</f>
        <v>0</v>
      </c>
      <c r="AF98" s="24"/>
      <c r="AG98">
        <f t="shared" si="5"/>
        <v>202.27814870086149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5.0216923961927937E-2</v>
      </c>
      <c r="F99">
        <f t="shared" si="6"/>
        <v>0</v>
      </c>
      <c r="G99">
        <f t="shared" si="6"/>
        <v>2.0781553552191352</v>
      </c>
      <c r="H99">
        <f t="shared" si="6"/>
        <v>0</v>
      </c>
      <c r="I99">
        <f t="shared" si="6"/>
        <v>0.45407440977428776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1.811232273142011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0.13794500000000007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-0.92900000000000005</v>
      </c>
      <c r="AA99" s="75">
        <f t="shared" si="6"/>
        <v>3.2563274999999989</v>
      </c>
      <c r="AB99" s="75">
        <f t="shared" si="6"/>
        <v>0</v>
      </c>
      <c r="AC99">
        <f t="shared" si="6"/>
        <v>7.9741694091301593E-2</v>
      </c>
      <c r="AD99">
        <f t="shared" si="6"/>
        <v>6.0636893530060663</v>
      </c>
      <c r="AE99">
        <f t="shared" si="6"/>
        <v>0</v>
      </c>
      <c r="AG99">
        <f t="shared" si="6"/>
        <v>6.0636893530060663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-0.73875000000000002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0.23561808382485058</v>
      </c>
      <c r="AD3">
        <f>SUM(B3:AB3,AI3:AV3)-AC3</f>
        <v>27.814153800085936</v>
      </c>
      <c r="AE3">
        <f>'IDT-1'!D3</f>
        <v>0</v>
      </c>
      <c r="AF3" s="24"/>
      <c r="AG3">
        <f>SUM(AD3:AF3)</f>
        <v>27.814153800085936</v>
      </c>
      <c r="AI3" s="34">
        <f>PXIL!L3</f>
        <v>0</v>
      </c>
      <c r="AJ3" s="34">
        <f>PXIL!R3</f>
        <v>0</v>
      </c>
      <c r="AK3" s="34">
        <f>RTM_IEX!L3</f>
        <v>0.75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0.23553408382485058</v>
      </c>
      <c r="AD4">
        <f t="shared" ref="AD4:AD67" si="1">SUM(B4:AB4,AI4:AV4)-AC4</f>
        <v>27.804237800085932</v>
      </c>
      <c r="AE4">
        <f>'IDT-1'!D4</f>
        <v>0</v>
      </c>
      <c r="AF4" s="24"/>
      <c r="AG4">
        <f t="shared" ref="AG4:AG67" si="2">SUM(AD4:AF4)</f>
        <v>27.804237800085932</v>
      </c>
      <c r="AI4" s="34">
        <f>PXIL!L4</f>
        <v>0</v>
      </c>
      <c r="AJ4" s="34">
        <f>PXIL!R4</f>
        <v>0</v>
      </c>
      <c r="AK4" s="34">
        <f>RTM_IEX!L4</f>
        <v>0.74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0.23721408382485057</v>
      </c>
      <c r="AD5">
        <f t="shared" si="1"/>
        <v>28.002557800085938</v>
      </c>
      <c r="AE5">
        <f>'IDT-1'!D5</f>
        <v>0</v>
      </c>
      <c r="AF5" s="24"/>
      <c r="AG5">
        <f t="shared" si="2"/>
        <v>28.002557800085938</v>
      </c>
      <c r="AI5" s="34">
        <f>PXIL!L5</f>
        <v>0</v>
      </c>
      <c r="AJ5" s="34">
        <f>PXIL!R5</f>
        <v>0</v>
      </c>
      <c r="AK5" s="34">
        <f>RTM_IEX!L5</f>
        <v>0.94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0.23797008382485058</v>
      </c>
      <c r="AD6">
        <f t="shared" si="1"/>
        <v>28.091801800085936</v>
      </c>
      <c r="AE6">
        <f>'IDT-1'!D6</f>
        <v>0</v>
      </c>
      <c r="AF6" s="24"/>
      <c r="AG6">
        <f t="shared" si="2"/>
        <v>28.091801800085936</v>
      </c>
      <c r="AI6" s="34">
        <f>PXIL!L6</f>
        <v>0</v>
      </c>
      <c r="AJ6" s="34">
        <f>PXIL!R6</f>
        <v>0</v>
      </c>
      <c r="AK6" s="34">
        <f>RTM_IEX!L6</f>
        <v>1.03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0.25149408382485061</v>
      </c>
      <c r="AD7">
        <f t="shared" si="1"/>
        <v>29.688277800085935</v>
      </c>
      <c r="AE7">
        <f>'IDT-1'!D7</f>
        <v>0</v>
      </c>
      <c r="AF7" s="24"/>
      <c r="AG7">
        <f t="shared" si="2"/>
        <v>29.688277800085935</v>
      </c>
      <c r="AI7" s="34">
        <f>PXIL!L7</f>
        <v>0</v>
      </c>
      <c r="AJ7" s="34">
        <f>PXIL!R7</f>
        <v>0</v>
      </c>
      <c r="AK7" s="34">
        <f>RTM_IEX!L7</f>
        <v>2.64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0.25493808382485056</v>
      </c>
      <c r="AD8">
        <f t="shared" si="1"/>
        <v>30.094833800085937</v>
      </c>
      <c r="AE8">
        <f>'IDT-1'!D8</f>
        <v>0</v>
      </c>
      <c r="AF8" s="24"/>
      <c r="AG8">
        <f t="shared" si="2"/>
        <v>30.094833800085937</v>
      </c>
      <c r="AI8" s="34">
        <f>PXIL!L8</f>
        <v>0</v>
      </c>
      <c r="AJ8" s="34">
        <f>PXIL!R8</f>
        <v>0</v>
      </c>
      <c r="AK8" s="34">
        <f>RTM_IEX!L8</f>
        <v>3.05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0.2535940838248506</v>
      </c>
      <c r="AD9">
        <f t="shared" si="1"/>
        <v>29.936177800085936</v>
      </c>
      <c r="AE9">
        <f>'IDT-1'!D9</f>
        <v>0</v>
      </c>
      <c r="AF9" s="24"/>
      <c r="AG9">
        <f t="shared" si="2"/>
        <v>29.936177800085936</v>
      </c>
      <c r="AI9" s="34">
        <f>PXIL!L9</f>
        <v>0</v>
      </c>
      <c r="AJ9" s="34">
        <f>PXIL!R9</f>
        <v>0</v>
      </c>
      <c r="AK9" s="34">
        <f>RTM_IEX!L9</f>
        <v>2.89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0.25199808382485056</v>
      </c>
      <c r="AD10">
        <f t="shared" si="1"/>
        <v>29.747773800085934</v>
      </c>
      <c r="AE10">
        <f>'IDT-1'!D10</f>
        <v>0</v>
      </c>
      <c r="AF10" s="24"/>
      <c r="AG10">
        <f t="shared" si="2"/>
        <v>29.747773800085934</v>
      </c>
      <c r="AI10" s="34">
        <f>PXIL!L10</f>
        <v>0</v>
      </c>
      <c r="AJ10" s="34">
        <f>PXIL!R10</f>
        <v>0</v>
      </c>
      <c r="AK10" s="34">
        <f>RTM_IEX!L10</f>
        <v>2.7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0.25124208382485058</v>
      </c>
      <c r="AD11">
        <f t="shared" si="1"/>
        <v>29.658529800085937</v>
      </c>
      <c r="AE11">
        <f>'IDT-1'!D11</f>
        <v>0</v>
      </c>
      <c r="AF11" s="24"/>
      <c r="AG11">
        <f t="shared" si="2"/>
        <v>29.658529800085937</v>
      </c>
      <c r="AI11" s="34">
        <f>PXIL!L11</f>
        <v>0</v>
      </c>
      <c r="AJ11" s="34">
        <f>PXIL!R11</f>
        <v>0</v>
      </c>
      <c r="AK11" s="34">
        <f>RTM_IEX!L11</f>
        <v>2.61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0.24956208382485059</v>
      </c>
      <c r="AD12">
        <f t="shared" si="1"/>
        <v>29.460209800085934</v>
      </c>
      <c r="AE12">
        <f>'IDT-1'!D12</f>
        <v>0</v>
      </c>
      <c r="AF12" s="24"/>
      <c r="AG12">
        <f t="shared" si="2"/>
        <v>29.460209800085934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5.8397828673408672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0.24712617608566326</v>
      </c>
      <c r="AD13">
        <f t="shared" si="1"/>
        <v>29.172656691255202</v>
      </c>
      <c r="AE13">
        <f>'IDT-1'!D13</f>
        <v>0</v>
      </c>
      <c r="AF13" s="24"/>
      <c r="AG13">
        <f t="shared" si="2"/>
        <v>29.172656691255202</v>
      </c>
      <c r="AI13" s="34">
        <f>PXIL!L13</f>
        <v>0</v>
      </c>
      <c r="AJ13" s="34">
        <f>PXIL!R13</f>
        <v>0</v>
      </c>
      <c r="AK13" s="34">
        <f>RTM_IEX!L13</f>
        <v>2.12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5.8397828673408672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0.24553017608566327</v>
      </c>
      <c r="AD14">
        <f t="shared" si="1"/>
        <v>28.984252691255204</v>
      </c>
      <c r="AE14">
        <f>'IDT-1'!D14</f>
        <v>0</v>
      </c>
      <c r="AF14" s="24"/>
      <c r="AG14">
        <f t="shared" si="2"/>
        <v>28.984252691255204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0.24309600000000001</v>
      </c>
      <c r="AD15">
        <f t="shared" si="1"/>
        <v>28.696904</v>
      </c>
      <c r="AE15">
        <f>'IDT-1'!D15</f>
        <v>0</v>
      </c>
      <c r="AF15" s="24"/>
      <c r="AG15">
        <f t="shared" si="2"/>
        <v>28.696904</v>
      </c>
      <c r="AI15" s="34">
        <f>PXIL!L15</f>
        <v>0</v>
      </c>
      <c r="AJ15" s="34">
        <f>PXIL!R15</f>
        <v>0</v>
      </c>
      <c r="AK15" s="34">
        <f>RTM_IEX!L15</f>
        <v>1.64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0.24065999999999999</v>
      </c>
      <c r="AD16">
        <f t="shared" si="1"/>
        <v>28.409340000000004</v>
      </c>
      <c r="AE16">
        <f>'IDT-1'!D16</f>
        <v>0</v>
      </c>
      <c r="AF16" s="24"/>
      <c r="AG16">
        <f t="shared" si="2"/>
        <v>28.409340000000004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0.239064</v>
      </c>
      <c r="AD17">
        <f t="shared" si="1"/>
        <v>28.220936000000002</v>
      </c>
      <c r="AE17">
        <f>'IDT-1'!D17</f>
        <v>0</v>
      </c>
      <c r="AF17" s="24"/>
      <c r="AG17">
        <f t="shared" si="2"/>
        <v>28.220936000000002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0.23738399999999998</v>
      </c>
      <c r="AD18">
        <f t="shared" si="1"/>
        <v>28.022616000000003</v>
      </c>
      <c r="AE18">
        <f>'IDT-1'!D18</f>
        <v>0</v>
      </c>
      <c r="AF18" s="24"/>
      <c r="AG18">
        <f t="shared" si="2"/>
        <v>28.022616000000003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0.23503199999999999</v>
      </c>
      <c r="AD19">
        <f t="shared" si="1"/>
        <v>27.744968</v>
      </c>
      <c r="AE19">
        <f>'IDT-1'!D19</f>
        <v>0</v>
      </c>
      <c r="AF19" s="24"/>
      <c r="AG19">
        <f t="shared" si="2"/>
        <v>27.744968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0.233352</v>
      </c>
      <c r="AD20">
        <f t="shared" si="1"/>
        <v>27.546648000000001</v>
      </c>
      <c r="AE20">
        <f>'IDT-1'!D20</f>
        <v>0</v>
      </c>
      <c r="AF20" s="24"/>
      <c r="AG20">
        <f t="shared" si="2"/>
        <v>27.546648000000001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0.232596</v>
      </c>
      <c r="AD21">
        <f t="shared" si="1"/>
        <v>27.457404</v>
      </c>
      <c r="AE21">
        <f>'IDT-1'!D21</f>
        <v>0</v>
      </c>
      <c r="AF21" s="24"/>
      <c r="AG21">
        <f t="shared" si="2"/>
        <v>27.457404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0.22932</v>
      </c>
      <c r="AD22">
        <f t="shared" si="1"/>
        <v>27.070679999999999</v>
      </c>
      <c r="AE22">
        <f>'IDT-1'!D22</f>
        <v>0</v>
      </c>
      <c r="AF22" s="24"/>
      <c r="AG22">
        <f t="shared" si="2"/>
        <v>27.070679999999999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0.22932</v>
      </c>
      <c r="AD23">
        <f t="shared" si="1"/>
        <v>27.070679999999999</v>
      </c>
      <c r="AE23">
        <f>'IDT-1'!D23</f>
        <v>0</v>
      </c>
      <c r="AF23" s="24"/>
      <c r="AG23">
        <f t="shared" si="2"/>
        <v>27.070679999999999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0.22932</v>
      </c>
      <c r="AD24">
        <f t="shared" si="1"/>
        <v>27.070679999999999</v>
      </c>
      <c r="AE24">
        <f>'IDT-1'!D24</f>
        <v>0</v>
      </c>
      <c r="AF24" s="24"/>
      <c r="AG24">
        <f t="shared" si="2"/>
        <v>27.070679999999999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0.22932</v>
      </c>
      <c r="AD25">
        <f t="shared" si="1"/>
        <v>27.070679999999999</v>
      </c>
      <c r="AE25">
        <f>'IDT-1'!D25</f>
        <v>0</v>
      </c>
      <c r="AF25" s="24"/>
      <c r="AG25">
        <f t="shared" si="2"/>
        <v>27.070679999999999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0.22932</v>
      </c>
      <c r="AD26">
        <f t="shared" si="1"/>
        <v>27.070679999999999</v>
      </c>
      <c r="AE26">
        <f>'IDT-1'!D26</f>
        <v>0</v>
      </c>
      <c r="AF26" s="24"/>
      <c r="AG26">
        <f t="shared" si="2"/>
        <v>27.070679999999999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0.22932</v>
      </c>
      <c r="AD27">
        <f t="shared" si="1"/>
        <v>27.070679999999999</v>
      </c>
      <c r="AE27">
        <f>'IDT-1'!D27</f>
        <v>0</v>
      </c>
      <c r="AF27" s="24"/>
      <c r="AG27">
        <f t="shared" si="2"/>
        <v>27.070679999999999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0.22932</v>
      </c>
      <c r="AD28">
        <f t="shared" si="1"/>
        <v>27.070679999999999</v>
      </c>
      <c r="AE28">
        <f>'IDT-1'!D28</f>
        <v>0</v>
      </c>
      <c r="AF28" s="24"/>
      <c r="AG28">
        <f t="shared" si="2"/>
        <v>27.070679999999999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4.43</v>
      </c>
      <c r="AB29" s="75">
        <f>-STOA!R29</f>
        <v>0</v>
      </c>
      <c r="AC29">
        <f t="shared" si="0"/>
        <v>0.23410799999999998</v>
      </c>
      <c r="AD29">
        <f t="shared" si="1"/>
        <v>27.635892000000002</v>
      </c>
      <c r="AE29">
        <f>'IDT-1'!D29</f>
        <v>0</v>
      </c>
      <c r="AF29" s="24"/>
      <c r="AG29">
        <f t="shared" si="2"/>
        <v>27.635892000000002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4.8899999999999997</v>
      </c>
      <c r="AB30" s="75">
        <f>-STOA!R30</f>
        <v>0</v>
      </c>
      <c r="AC30">
        <f t="shared" si="0"/>
        <v>0.23797199999999999</v>
      </c>
      <c r="AD30">
        <f t="shared" si="1"/>
        <v>28.092028000000003</v>
      </c>
      <c r="AE30">
        <f>'IDT-1'!D30</f>
        <v>0</v>
      </c>
      <c r="AF30" s="24"/>
      <c r="AG30">
        <f t="shared" si="2"/>
        <v>28.092028000000003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5.09</v>
      </c>
      <c r="AB31" s="75">
        <f>-STOA!R31</f>
        <v>0</v>
      </c>
      <c r="AC31">
        <f t="shared" si="0"/>
        <v>0.24368400000000001</v>
      </c>
      <c r="AD31">
        <f t="shared" si="1"/>
        <v>28.766316000000003</v>
      </c>
      <c r="AE31">
        <f>'IDT-1'!D31</f>
        <v>0</v>
      </c>
      <c r="AF31" s="24"/>
      <c r="AG31">
        <f t="shared" si="2"/>
        <v>28.766316000000003</v>
      </c>
      <c r="AI31" s="34">
        <f>PXIL!L31</f>
        <v>0</v>
      </c>
      <c r="AJ31" s="34">
        <f>PXIL!R31</f>
        <v>0</v>
      </c>
      <c r="AK31" s="34">
        <f>RTM_IEX!L31</f>
        <v>0.48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5.14</v>
      </c>
      <c r="AB32" s="75">
        <f>-STOA!R32</f>
        <v>0</v>
      </c>
      <c r="AC32">
        <f t="shared" si="0"/>
        <v>0.25225200000000003</v>
      </c>
      <c r="AD32">
        <f t="shared" si="1"/>
        <v>29.777748000000003</v>
      </c>
      <c r="AE32">
        <f>'IDT-1'!D32</f>
        <v>0</v>
      </c>
      <c r="AF32" s="24"/>
      <c r="AG32">
        <f t="shared" si="2"/>
        <v>29.777748000000003</v>
      </c>
      <c r="AI32" s="34">
        <f>PXIL!L32</f>
        <v>0</v>
      </c>
      <c r="AJ32" s="34">
        <f>PXIL!R32</f>
        <v>0</v>
      </c>
      <c r="AK32" s="34">
        <f>RTM_IEX!L32</f>
        <v>1.45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5.21</v>
      </c>
      <c r="AB33" s="75">
        <f>-STOA!R33</f>
        <v>0</v>
      </c>
      <c r="AC33">
        <f t="shared" si="0"/>
        <v>0.264936</v>
      </c>
      <c r="AD33">
        <f t="shared" si="1"/>
        <v>31.275064000000004</v>
      </c>
      <c r="AE33">
        <f>'IDT-1'!D33</f>
        <v>0</v>
      </c>
      <c r="AF33" s="24"/>
      <c r="AG33">
        <f t="shared" si="2"/>
        <v>31.275064000000004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5.45</v>
      </c>
      <c r="AB34" s="75">
        <f>-STOA!R34</f>
        <v>0</v>
      </c>
      <c r="AC34">
        <f t="shared" si="0"/>
        <v>0.27510000000000001</v>
      </c>
      <c r="AD34">
        <f t="shared" si="1"/>
        <v>32.474899999999998</v>
      </c>
      <c r="AE34">
        <f>'IDT-1'!D34</f>
        <v>0</v>
      </c>
      <c r="AF34" s="24"/>
      <c r="AG34">
        <f t="shared" si="2"/>
        <v>32.474899999999998</v>
      </c>
      <c r="AI34" s="34">
        <f>PXIL!L34</f>
        <v>0</v>
      </c>
      <c r="AJ34" s="34">
        <f>PXIL!R34</f>
        <v>0</v>
      </c>
      <c r="AK34" s="34">
        <f>RTM_IEX!L34</f>
        <v>3.86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5.9499999999999993</v>
      </c>
      <c r="AB35" s="75">
        <f>-STOA!R35</f>
        <v>0</v>
      </c>
      <c r="AC35">
        <f t="shared" si="0"/>
        <v>0.27955199999999997</v>
      </c>
      <c r="AD35">
        <f t="shared" si="1"/>
        <v>33.000447999999999</v>
      </c>
      <c r="AE35">
        <f>'IDT-1'!D35</f>
        <v>0</v>
      </c>
      <c r="AF35" s="24"/>
      <c r="AG35">
        <f t="shared" si="2"/>
        <v>33.000447999999999</v>
      </c>
      <c r="AI35" s="34">
        <f>PXIL!L35</f>
        <v>0</v>
      </c>
      <c r="AJ35" s="34">
        <f>PXIL!R35</f>
        <v>0</v>
      </c>
      <c r="AK35" s="34">
        <f>RTM_IEX!L35</f>
        <v>3.86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5.9799999999999995</v>
      </c>
      <c r="AB36" s="75">
        <f>-STOA!R36</f>
        <v>0</v>
      </c>
      <c r="AC36">
        <f t="shared" si="0"/>
        <v>0.29030400000000001</v>
      </c>
      <c r="AD36">
        <f t="shared" si="1"/>
        <v>34.269696000000003</v>
      </c>
      <c r="AE36">
        <f>'IDT-1'!D36</f>
        <v>0</v>
      </c>
      <c r="AF36" s="24"/>
      <c r="AG36">
        <f t="shared" si="2"/>
        <v>34.269696000000003</v>
      </c>
      <c r="AI36" s="34">
        <f>PXIL!L36</f>
        <v>0</v>
      </c>
      <c r="AJ36" s="34">
        <f>PXIL!R36</f>
        <v>0</v>
      </c>
      <c r="AK36" s="34">
        <f>RTM_IEX!L36</f>
        <v>5.1100000000000003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5.9899999999999993</v>
      </c>
      <c r="AB37" s="75">
        <f>-STOA!R37</f>
        <v>0</v>
      </c>
      <c r="AC37">
        <f t="shared" si="0"/>
        <v>0.30416399999999993</v>
      </c>
      <c r="AD37">
        <f t="shared" si="1"/>
        <v>35.905835999999994</v>
      </c>
      <c r="AE37">
        <f>'IDT-1'!D37</f>
        <v>0</v>
      </c>
      <c r="AF37" s="24"/>
      <c r="AG37">
        <f t="shared" si="2"/>
        <v>35.905835999999994</v>
      </c>
      <c r="AI37" s="34">
        <f>PXIL!L37</f>
        <v>0</v>
      </c>
      <c r="AJ37" s="34">
        <f>PXIL!R37</f>
        <v>0</v>
      </c>
      <c r="AK37" s="34">
        <f>RTM_IEX!L37</f>
        <v>6.75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6.1899999999999995</v>
      </c>
      <c r="AB38" s="75">
        <f>-STOA!R38</f>
        <v>0</v>
      </c>
      <c r="AC38">
        <f t="shared" si="0"/>
        <v>0.31726799999999994</v>
      </c>
      <c r="AD38">
        <f t="shared" si="1"/>
        <v>37.452731999999997</v>
      </c>
      <c r="AE38">
        <f>'IDT-1'!D38</f>
        <v>0</v>
      </c>
      <c r="AF38" s="24"/>
      <c r="AG38">
        <f t="shared" si="2"/>
        <v>37.452731999999997</v>
      </c>
      <c r="AI38" s="34">
        <f>PXIL!L38</f>
        <v>0</v>
      </c>
      <c r="AJ38" s="34">
        <f>PXIL!R38</f>
        <v>0</v>
      </c>
      <c r="AK38" s="34">
        <f>RTM_IEX!L38</f>
        <v>8.11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6.22</v>
      </c>
      <c r="AB39" s="75">
        <f>-STOA!R39</f>
        <v>0</v>
      </c>
      <c r="AC39">
        <f t="shared" si="0"/>
        <v>0.327264</v>
      </c>
      <c r="AD39">
        <f t="shared" si="1"/>
        <v>38.632735999999994</v>
      </c>
      <c r="AE39">
        <f>'IDT-1'!D39</f>
        <v>0</v>
      </c>
      <c r="AF39" s="24"/>
      <c r="AG39">
        <f t="shared" si="2"/>
        <v>38.632735999999994</v>
      </c>
      <c r="AI39" s="34">
        <f>PXIL!L39</f>
        <v>0</v>
      </c>
      <c r="AJ39" s="34">
        <f>PXIL!R39</f>
        <v>0</v>
      </c>
      <c r="AK39" s="34">
        <f>RTM_IEX!L39</f>
        <v>9.27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6.26</v>
      </c>
      <c r="AB40" s="75">
        <f>-STOA!R40</f>
        <v>0</v>
      </c>
      <c r="AC40">
        <f t="shared" si="0"/>
        <v>0.33566399999999996</v>
      </c>
      <c r="AD40">
        <f t="shared" si="1"/>
        <v>39.624335999999992</v>
      </c>
      <c r="AE40">
        <f>'IDT-1'!D40</f>
        <v>0</v>
      </c>
      <c r="AF40" s="24"/>
      <c r="AG40">
        <f t="shared" si="2"/>
        <v>39.624335999999992</v>
      </c>
      <c r="AI40" s="34">
        <f>PXIL!L40</f>
        <v>0</v>
      </c>
      <c r="AJ40" s="34">
        <f>PXIL!R40</f>
        <v>0</v>
      </c>
      <c r="AK40" s="34">
        <f>RTM_IEX!L40</f>
        <v>10.23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6.31</v>
      </c>
      <c r="AB41" s="75">
        <f>-STOA!R41</f>
        <v>0</v>
      </c>
      <c r="AC41">
        <f t="shared" si="0"/>
        <v>0.34095599999999998</v>
      </c>
      <c r="AD41">
        <f t="shared" si="1"/>
        <v>40.249043999999998</v>
      </c>
      <c r="AE41">
        <f>'IDT-1'!D41</f>
        <v>0</v>
      </c>
      <c r="AF41" s="24"/>
      <c r="AG41">
        <f t="shared" si="2"/>
        <v>40.249043999999998</v>
      </c>
      <c r="AI41" s="34">
        <f>PXIL!L41</f>
        <v>0</v>
      </c>
      <c r="AJ41" s="34">
        <f>PXIL!R41</f>
        <v>0</v>
      </c>
      <c r="AK41" s="34">
        <f>RTM_IEX!L41</f>
        <v>10.81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6.84</v>
      </c>
      <c r="AB42" s="75">
        <f>-STOA!R42</f>
        <v>0</v>
      </c>
      <c r="AC42">
        <f t="shared" si="0"/>
        <v>0.34456799999999999</v>
      </c>
      <c r="AD42">
        <f t="shared" si="1"/>
        <v>40.675431999999994</v>
      </c>
      <c r="AE42">
        <f>'IDT-1'!D42</f>
        <v>0</v>
      </c>
      <c r="AF42" s="24"/>
      <c r="AG42">
        <f t="shared" si="2"/>
        <v>40.675431999999994</v>
      </c>
      <c r="AI42" s="34">
        <f>PXIL!L42</f>
        <v>0</v>
      </c>
      <c r="AJ42" s="34">
        <f>PXIL!R42</f>
        <v>0</v>
      </c>
      <c r="AK42" s="34">
        <f>RTM_IEX!L42</f>
        <v>10.71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8.3000000000000007</v>
      </c>
      <c r="AB43" s="75">
        <f>-STOA!R43</f>
        <v>0</v>
      </c>
      <c r="AC43">
        <f t="shared" si="0"/>
        <v>0.34792800000000002</v>
      </c>
      <c r="AD43">
        <f t="shared" si="1"/>
        <v>41.072071999999999</v>
      </c>
      <c r="AE43">
        <f>'IDT-1'!D43</f>
        <v>0</v>
      </c>
      <c r="AF43" s="24"/>
      <c r="AG43">
        <f t="shared" si="2"/>
        <v>41.072071999999999</v>
      </c>
      <c r="AI43" s="34">
        <f>PXIL!L43</f>
        <v>0</v>
      </c>
      <c r="AJ43" s="34">
        <f>PXIL!R43</f>
        <v>0</v>
      </c>
      <c r="AK43" s="34">
        <f>RTM_IEX!L43</f>
        <v>9.65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8.48</v>
      </c>
      <c r="AB44" s="75">
        <f>-STOA!R44</f>
        <v>0</v>
      </c>
      <c r="AC44">
        <f t="shared" si="0"/>
        <v>0.35347199999999995</v>
      </c>
      <c r="AD44">
        <f t="shared" si="1"/>
        <v>41.726528000000002</v>
      </c>
      <c r="AE44">
        <f>'IDT-1'!D44</f>
        <v>0</v>
      </c>
      <c r="AF44" s="24"/>
      <c r="AG44">
        <f t="shared" si="2"/>
        <v>41.726528000000002</v>
      </c>
      <c r="AI44" s="34">
        <f>PXIL!L44</f>
        <v>0</v>
      </c>
      <c r="AJ44" s="34">
        <f>PXIL!R44</f>
        <v>0</v>
      </c>
      <c r="AK44" s="34">
        <f>RTM_IEX!L44</f>
        <v>10.130000000000001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8.64</v>
      </c>
      <c r="AB45" s="75">
        <f>-STOA!R45</f>
        <v>0</v>
      </c>
      <c r="AC45">
        <f t="shared" si="0"/>
        <v>0.35321999999999998</v>
      </c>
      <c r="AD45">
        <f t="shared" si="1"/>
        <v>41.696779999999997</v>
      </c>
      <c r="AE45">
        <f>'IDT-1'!D45</f>
        <v>0</v>
      </c>
      <c r="AF45" s="24"/>
      <c r="AG45">
        <f t="shared" si="2"/>
        <v>41.696779999999997</v>
      </c>
      <c r="AI45" s="34">
        <f>PXIL!L45</f>
        <v>0</v>
      </c>
      <c r="AJ45" s="34">
        <f>PXIL!R45</f>
        <v>0</v>
      </c>
      <c r="AK45" s="34">
        <f>RTM_IEX!L45</f>
        <v>9.94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8.74</v>
      </c>
      <c r="AB46" s="75">
        <f>-STOA!R46</f>
        <v>0</v>
      </c>
      <c r="AC46">
        <f t="shared" si="0"/>
        <v>0.35481599999999996</v>
      </c>
      <c r="AD46">
        <f t="shared" si="1"/>
        <v>41.885184000000002</v>
      </c>
      <c r="AE46">
        <f>'IDT-1'!D46</f>
        <v>0</v>
      </c>
      <c r="AF46" s="24"/>
      <c r="AG46">
        <f t="shared" si="2"/>
        <v>41.885184000000002</v>
      </c>
      <c r="AI46" s="34">
        <f>PXIL!L46</f>
        <v>0</v>
      </c>
      <c r="AJ46" s="34">
        <f>PXIL!R46</f>
        <v>0</v>
      </c>
      <c r="AK46" s="34">
        <f>RTM_IEX!L46</f>
        <v>10.029999999999999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8.93</v>
      </c>
      <c r="AB47" s="75">
        <f>-STOA!R47</f>
        <v>0</v>
      </c>
      <c r="AC47">
        <f t="shared" si="0"/>
        <v>0.35809199999999997</v>
      </c>
      <c r="AD47">
        <f t="shared" si="1"/>
        <v>42.271907999999996</v>
      </c>
      <c r="AE47">
        <f>'IDT-1'!D47</f>
        <v>0</v>
      </c>
      <c r="AF47" s="24"/>
      <c r="AG47">
        <f t="shared" si="2"/>
        <v>42.271907999999996</v>
      </c>
      <c r="AI47" s="34">
        <f>PXIL!L47</f>
        <v>0</v>
      </c>
      <c r="AJ47" s="34">
        <f>PXIL!R47</f>
        <v>0</v>
      </c>
      <c r="AK47" s="34">
        <f>RTM_IEX!L47</f>
        <v>10.23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8.98</v>
      </c>
      <c r="AB48" s="75">
        <f>-STOA!R48</f>
        <v>0</v>
      </c>
      <c r="AC48">
        <f t="shared" si="0"/>
        <v>0.358512</v>
      </c>
      <c r="AD48">
        <f t="shared" si="1"/>
        <v>42.321488000000009</v>
      </c>
      <c r="AE48">
        <f>'IDT-1'!D48</f>
        <v>0</v>
      </c>
      <c r="AF48" s="24"/>
      <c r="AG48">
        <f t="shared" si="2"/>
        <v>42.321488000000009</v>
      </c>
      <c r="AI48" s="34">
        <f>PXIL!L48</f>
        <v>0</v>
      </c>
      <c r="AJ48" s="34">
        <f>PXIL!R48</f>
        <v>0</v>
      </c>
      <c r="AK48" s="34">
        <f>RTM_IEX!L48</f>
        <v>10.23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9.17</v>
      </c>
      <c r="AB49" s="75">
        <f>-STOA!R49</f>
        <v>0</v>
      </c>
      <c r="AC49">
        <f t="shared" si="0"/>
        <v>0.36254399999999998</v>
      </c>
      <c r="AD49">
        <f t="shared" si="1"/>
        <v>42.797455999999997</v>
      </c>
      <c r="AE49">
        <f>'IDT-1'!D49</f>
        <v>0</v>
      </c>
      <c r="AF49" s="24"/>
      <c r="AG49">
        <f t="shared" si="2"/>
        <v>42.797455999999997</v>
      </c>
      <c r="AI49" s="34">
        <f>PXIL!L49</f>
        <v>0</v>
      </c>
      <c r="AJ49" s="34">
        <f>PXIL!R49</f>
        <v>0</v>
      </c>
      <c r="AK49" s="34">
        <f>RTM_IEX!L49</f>
        <v>10.52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9.27</v>
      </c>
      <c r="AB50" s="75">
        <f>-STOA!R50</f>
        <v>0</v>
      </c>
      <c r="AC50">
        <f t="shared" si="0"/>
        <v>0.36338399999999993</v>
      </c>
      <c r="AD50">
        <f t="shared" si="1"/>
        <v>42.896615999999995</v>
      </c>
      <c r="AE50">
        <f>'IDT-1'!D50</f>
        <v>0</v>
      </c>
      <c r="AF50" s="24"/>
      <c r="AG50">
        <f t="shared" si="2"/>
        <v>42.896615999999995</v>
      </c>
      <c r="AI50" s="34">
        <f>PXIL!L50</f>
        <v>0</v>
      </c>
      <c r="AJ50" s="34">
        <f>PXIL!R50</f>
        <v>0</v>
      </c>
      <c r="AK50" s="34">
        <f>RTM_IEX!L50</f>
        <v>10.52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9.0299999999999994</v>
      </c>
      <c r="AB51" s="75">
        <f>-STOA!R51</f>
        <v>0</v>
      </c>
      <c r="AC51">
        <f t="shared" si="0"/>
        <v>0.37430399999999997</v>
      </c>
      <c r="AD51">
        <f t="shared" si="1"/>
        <v>44.185696</v>
      </c>
      <c r="AE51">
        <f>'IDT-1'!D51</f>
        <v>0</v>
      </c>
      <c r="AF51" s="24"/>
      <c r="AG51">
        <f t="shared" si="2"/>
        <v>44.185696</v>
      </c>
      <c r="AI51" s="34">
        <f>PXIL!L51</f>
        <v>0</v>
      </c>
      <c r="AJ51" s="34">
        <f>PXIL!R51</f>
        <v>0</v>
      </c>
      <c r="AK51" s="34">
        <f>RTM_IEX!L51</f>
        <v>12.06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</v>
      </c>
      <c r="AB52" s="75">
        <f>-STOA!R52</f>
        <v>0</v>
      </c>
      <c r="AC52">
        <f t="shared" si="0"/>
        <v>0.37388399999999994</v>
      </c>
      <c r="AD52">
        <f t="shared" si="1"/>
        <v>44.136116000000001</v>
      </c>
      <c r="AE52">
        <f>'IDT-1'!D52</f>
        <v>0</v>
      </c>
      <c r="AF52" s="24"/>
      <c r="AG52">
        <f t="shared" si="2"/>
        <v>44.136116000000001</v>
      </c>
      <c r="AI52" s="34">
        <f>PXIL!L52</f>
        <v>0</v>
      </c>
      <c r="AJ52" s="34">
        <f>PXIL!R52</f>
        <v>0</v>
      </c>
      <c r="AK52" s="34">
        <f>RTM_IEX!L52</f>
        <v>12.54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17.329391951159607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8.35</v>
      </c>
      <c r="AB53" s="75">
        <f>-STOA!R53</f>
        <v>0</v>
      </c>
      <c r="AC53">
        <f t="shared" si="0"/>
        <v>0.37421489238974065</v>
      </c>
      <c r="AD53">
        <f t="shared" si="1"/>
        <v>44.175177058769869</v>
      </c>
      <c r="AE53">
        <f>'IDT-1'!D53</f>
        <v>0</v>
      </c>
      <c r="AF53" s="24"/>
      <c r="AG53">
        <f t="shared" si="2"/>
        <v>44.175177058769869</v>
      </c>
      <c r="AI53" s="34">
        <f>PXIL!L53</f>
        <v>0</v>
      </c>
      <c r="AJ53" s="34">
        <f>PXIL!R53</f>
        <v>0</v>
      </c>
      <c r="AK53" s="34">
        <f>RTM_IEX!L53</f>
        <v>13.03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17.329391951159607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8.25</v>
      </c>
      <c r="AB54" s="75">
        <f>-STOA!R54</f>
        <v>0</v>
      </c>
      <c r="AC54">
        <f t="shared" si="0"/>
        <v>0.3733748923897407</v>
      </c>
      <c r="AD54">
        <f t="shared" si="1"/>
        <v>44.076017058769864</v>
      </c>
      <c r="AE54">
        <f>'IDT-1'!D54</f>
        <v>0</v>
      </c>
      <c r="AF54" s="24"/>
      <c r="AG54">
        <f t="shared" si="2"/>
        <v>44.076017058769864</v>
      </c>
      <c r="AI54" s="34">
        <f>PXIL!L54</f>
        <v>0</v>
      </c>
      <c r="AJ54" s="34">
        <f>PXIL!R54</f>
        <v>0</v>
      </c>
      <c r="AK54" s="34">
        <f>RTM_IEX!L54</f>
        <v>13.03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17.329391951159607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7.919999999999999</v>
      </c>
      <c r="AB55" s="75">
        <f>-STOA!R55</f>
        <v>0</v>
      </c>
      <c r="AC55">
        <f t="shared" si="0"/>
        <v>0.37463489238974063</v>
      </c>
      <c r="AD55">
        <f t="shared" si="1"/>
        <v>44.22475705876986</v>
      </c>
      <c r="AE55">
        <f>'IDT-1'!D55</f>
        <v>0</v>
      </c>
      <c r="AF55" s="24"/>
      <c r="AG55">
        <f t="shared" si="2"/>
        <v>44.22475705876986</v>
      </c>
      <c r="AI55" s="34">
        <f>PXIL!L55</f>
        <v>0</v>
      </c>
      <c r="AJ55" s="34">
        <f>PXIL!R55</f>
        <v>0</v>
      </c>
      <c r="AK55" s="34">
        <f>RTM_IEX!L55</f>
        <v>13.51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17.329391951159607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7.72</v>
      </c>
      <c r="AB56" s="75">
        <f>-STOA!R56</f>
        <v>0</v>
      </c>
      <c r="AC56">
        <f t="shared" si="0"/>
        <v>0.37295489238974067</v>
      </c>
      <c r="AD56">
        <f t="shared" si="1"/>
        <v>44.026437058769865</v>
      </c>
      <c r="AE56">
        <f>'IDT-1'!D56</f>
        <v>0</v>
      </c>
      <c r="AF56" s="24"/>
      <c r="AG56">
        <f t="shared" si="2"/>
        <v>44.026437058769865</v>
      </c>
      <c r="AI56" s="34">
        <f>PXIL!L56</f>
        <v>0</v>
      </c>
      <c r="AJ56" s="34">
        <f>PXIL!R56</f>
        <v>0</v>
      </c>
      <c r="AK56" s="34">
        <f>RTM_IEX!L56</f>
        <v>13.51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17.329391951159607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7.4799999999999995</v>
      </c>
      <c r="AB57" s="75">
        <f>-STOA!R57</f>
        <v>0</v>
      </c>
      <c r="AC57">
        <f t="shared" si="0"/>
        <v>0.37093889238974065</v>
      </c>
      <c r="AD57">
        <f t="shared" si="1"/>
        <v>43.788453058769868</v>
      </c>
      <c r="AE57">
        <f>'IDT-1'!D57</f>
        <v>0</v>
      </c>
      <c r="AF57" s="24"/>
      <c r="AG57">
        <f t="shared" si="2"/>
        <v>43.788453058769868</v>
      </c>
      <c r="AI57" s="34">
        <f>PXIL!L57</f>
        <v>0</v>
      </c>
      <c r="AJ57" s="34">
        <f>PXIL!R57</f>
        <v>0</v>
      </c>
      <c r="AK57" s="34">
        <f>RTM_IEX!L57</f>
        <v>13.51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17.329391951159607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7.34</v>
      </c>
      <c r="AB58" s="75">
        <f>-STOA!R58</f>
        <v>0</v>
      </c>
      <c r="AC58">
        <f t="shared" si="0"/>
        <v>0.37782689238974065</v>
      </c>
      <c r="AD58">
        <f t="shared" si="1"/>
        <v>44.601565058769864</v>
      </c>
      <c r="AE58">
        <f>'IDT-1'!D58</f>
        <v>0</v>
      </c>
      <c r="AF58" s="24"/>
      <c r="AG58">
        <f t="shared" si="2"/>
        <v>44.601565058769864</v>
      </c>
      <c r="AI58" s="34">
        <f>PXIL!L58</f>
        <v>0</v>
      </c>
      <c r="AJ58" s="34">
        <f>PXIL!R58</f>
        <v>0</v>
      </c>
      <c r="AK58" s="34">
        <f>RTM_IEX!L58</f>
        <v>14.47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17.329391951159607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7.1899999999999995</v>
      </c>
      <c r="AB59" s="75">
        <f>-STOA!R59</f>
        <v>0</v>
      </c>
      <c r="AC59">
        <f t="shared" si="0"/>
        <v>0.37656689238974067</v>
      </c>
      <c r="AD59">
        <f t="shared" si="1"/>
        <v>44.452825058769868</v>
      </c>
      <c r="AE59">
        <f>'IDT-1'!D59</f>
        <v>0</v>
      </c>
      <c r="AF59" s="24"/>
      <c r="AG59">
        <f t="shared" si="2"/>
        <v>44.452825058769868</v>
      </c>
      <c r="AI59" s="34">
        <f>PXIL!L59</f>
        <v>0</v>
      </c>
      <c r="AJ59" s="34">
        <f>PXIL!R59</f>
        <v>0</v>
      </c>
      <c r="AK59" s="34">
        <f>RTM_IEX!L59</f>
        <v>14.47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17.329391951159607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7.08</v>
      </c>
      <c r="AB60" s="75">
        <f>-STOA!R60</f>
        <v>0</v>
      </c>
      <c r="AC60">
        <f t="shared" si="0"/>
        <v>0.37564289238974069</v>
      </c>
      <c r="AD60">
        <f t="shared" si="1"/>
        <v>44.343749058769866</v>
      </c>
      <c r="AE60">
        <f>'IDT-1'!D60</f>
        <v>0</v>
      </c>
      <c r="AF60" s="24"/>
      <c r="AG60">
        <f t="shared" si="2"/>
        <v>44.343749058769866</v>
      </c>
      <c r="AI60" s="34">
        <f>PXIL!L60</f>
        <v>0</v>
      </c>
      <c r="AJ60" s="34">
        <f>PXIL!R60</f>
        <v>0</v>
      </c>
      <c r="AK60" s="34">
        <f>RTM_IEX!L60</f>
        <v>14.47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17.329391951159607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6.81</v>
      </c>
      <c r="AB61" s="75">
        <f>-STOA!R61</f>
        <v>0</v>
      </c>
      <c r="AC61">
        <f t="shared" si="0"/>
        <v>0.38152289238974063</v>
      </c>
      <c r="AD61">
        <f t="shared" si="1"/>
        <v>45.037869058769864</v>
      </c>
      <c r="AE61">
        <f>'IDT-1'!D61</f>
        <v>0</v>
      </c>
      <c r="AF61" s="24"/>
      <c r="AG61">
        <f t="shared" si="2"/>
        <v>45.037869058769864</v>
      </c>
      <c r="AI61" s="34">
        <f>PXIL!L61</f>
        <v>0</v>
      </c>
      <c r="AJ61" s="34">
        <f>PXIL!R61</f>
        <v>0</v>
      </c>
      <c r="AK61" s="34">
        <f>RTM_IEX!L61</f>
        <v>15.44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17.329391951159607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6.3199999999999994</v>
      </c>
      <c r="AB62" s="75">
        <f>-STOA!R62</f>
        <v>0</v>
      </c>
      <c r="AC62">
        <f t="shared" si="0"/>
        <v>0.37740689238974068</v>
      </c>
      <c r="AD62">
        <f t="shared" si="1"/>
        <v>44.551985058769866</v>
      </c>
      <c r="AE62">
        <f>'IDT-1'!D62</f>
        <v>0</v>
      </c>
      <c r="AF62" s="24"/>
      <c r="AG62">
        <f t="shared" si="2"/>
        <v>44.551985058769866</v>
      </c>
      <c r="AI62" s="34">
        <f>PXIL!L62</f>
        <v>0</v>
      </c>
      <c r="AJ62" s="34">
        <f>PXIL!R62</f>
        <v>0</v>
      </c>
      <c r="AK62" s="34">
        <f>RTM_IEX!L62</f>
        <v>15.44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17.329391951159607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6.2299999999999995</v>
      </c>
      <c r="AB63" s="75">
        <f>-STOA!R63</f>
        <v>0</v>
      </c>
      <c r="AC63">
        <f t="shared" si="0"/>
        <v>0.3766508923897407</v>
      </c>
      <c r="AD63">
        <f t="shared" si="1"/>
        <v>44.462741058769865</v>
      </c>
      <c r="AE63">
        <f>'IDT-1'!D63</f>
        <v>0</v>
      </c>
      <c r="AF63" s="24"/>
      <c r="AG63">
        <f t="shared" si="2"/>
        <v>44.462741058769865</v>
      </c>
      <c r="AI63" s="34">
        <f>PXIL!L63</f>
        <v>0</v>
      </c>
      <c r="AJ63" s="34">
        <f>PXIL!R63</f>
        <v>0</v>
      </c>
      <c r="AK63" s="34">
        <f>RTM_IEX!L63</f>
        <v>15.44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17.329391951159607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6.18</v>
      </c>
      <c r="AB64" s="75">
        <f>-STOA!R64</f>
        <v>0</v>
      </c>
      <c r="AC64">
        <f t="shared" si="0"/>
        <v>0.38026289238974065</v>
      </c>
      <c r="AD64">
        <f t="shared" si="1"/>
        <v>44.889129058769868</v>
      </c>
      <c r="AE64">
        <f>'IDT-1'!D64</f>
        <v>0</v>
      </c>
      <c r="AF64" s="24"/>
      <c r="AG64">
        <f t="shared" si="2"/>
        <v>44.889129058769868</v>
      </c>
      <c r="AI64" s="34">
        <f>PXIL!L64</f>
        <v>0</v>
      </c>
      <c r="AJ64" s="34">
        <f>PXIL!R64</f>
        <v>0</v>
      </c>
      <c r="AK64" s="34">
        <f>RTM_IEX!L64</f>
        <v>15.92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17.329391951159607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6.02</v>
      </c>
      <c r="AB65" s="75">
        <f>-STOA!R65</f>
        <v>0</v>
      </c>
      <c r="AC65">
        <f t="shared" si="0"/>
        <v>0.37891889238974064</v>
      </c>
      <c r="AD65">
        <f t="shared" si="1"/>
        <v>44.730473058769867</v>
      </c>
      <c r="AE65">
        <f>'IDT-1'!D65</f>
        <v>0</v>
      </c>
      <c r="AF65" s="24"/>
      <c r="AG65">
        <f t="shared" si="2"/>
        <v>44.730473058769867</v>
      </c>
      <c r="AI65" s="34">
        <f>PXIL!L65</f>
        <v>0</v>
      </c>
      <c r="AJ65" s="34">
        <f>PXIL!R65</f>
        <v>0</v>
      </c>
      <c r="AK65" s="34">
        <f>RTM_IEX!L65</f>
        <v>15.92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17.329391951159607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5.9399999999999995</v>
      </c>
      <c r="AB66" s="75">
        <f>-STOA!R66</f>
        <v>0</v>
      </c>
      <c r="AC66">
        <f t="shared" si="0"/>
        <v>0.37421489238974071</v>
      </c>
      <c r="AD66">
        <f t="shared" si="1"/>
        <v>44.175177058769869</v>
      </c>
      <c r="AE66">
        <f>'IDT-1'!D66</f>
        <v>0</v>
      </c>
      <c r="AF66" s="24"/>
      <c r="AG66">
        <f t="shared" si="2"/>
        <v>44.175177058769869</v>
      </c>
      <c r="AI66" s="34">
        <f>PXIL!L66</f>
        <v>0</v>
      </c>
      <c r="AJ66" s="34">
        <f>PXIL!R66</f>
        <v>0</v>
      </c>
      <c r="AK66" s="34">
        <f>RTM_IEX!L66</f>
        <v>15.44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17.329391951159607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5.84</v>
      </c>
      <c r="AB67" s="75">
        <f>-STOA!R67</f>
        <v>0</v>
      </c>
      <c r="AC67">
        <f t="shared" si="0"/>
        <v>0.37656689238974073</v>
      </c>
      <c r="AD67">
        <f t="shared" si="1"/>
        <v>44.452825058769868</v>
      </c>
      <c r="AE67">
        <f>'IDT-1'!D67</f>
        <v>0</v>
      </c>
      <c r="AF67" s="24"/>
      <c r="AG67">
        <f t="shared" si="2"/>
        <v>44.452825058769868</v>
      </c>
      <c r="AI67" s="34">
        <f>PXIL!L67</f>
        <v>0</v>
      </c>
      <c r="AJ67" s="34">
        <f>PXIL!R67</f>
        <v>0</v>
      </c>
      <c r="AK67" s="34">
        <f>RTM_IEX!L67</f>
        <v>15.82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17.329391951159607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0.37614689238974069</v>
      </c>
      <c r="AD68">
        <f t="shared" ref="AD68:AD98" si="4">SUM(B68:AB68,AI68:AV68)-AC68</f>
        <v>44.403245058769869</v>
      </c>
      <c r="AE68">
        <f>'IDT-1'!D68</f>
        <v>0</v>
      </c>
      <c r="AF68" s="24"/>
      <c r="AG68">
        <f t="shared" ref="AG68:AG98" si="5">SUM(AD68:AF68)</f>
        <v>44.403245058769869</v>
      </c>
      <c r="AI68" s="34">
        <f>PXIL!L68</f>
        <v>0</v>
      </c>
      <c r="AJ68" s="34">
        <f>PXIL!R68</f>
        <v>0</v>
      </c>
      <c r="AK68" s="34">
        <f>RTM_IEX!L68</f>
        <v>15.82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17.329391951159607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5.6</v>
      </c>
      <c r="AB69" s="75">
        <f>-STOA!R69</f>
        <v>0</v>
      </c>
      <c r="AC69">
        <f t="shared" si="3"/>
        <v>0.36321089238974069</v>
      </c>
      <c r="AD69">
        <f t="shared" si="4"/>
        <v>42.876181058769866</v>
      </c>
      <c r="AE69">
        <f>'IDT-1'!D69</f>
        <v>0</v>
      </c>
      <c r="AF69" s="24"/>
      <c r="AG69">
        <f t="shared" si="5"/>
        <v>42.876181058769866</v>
      </c>
      <c r="AI69" s="34">
        <f>PXIL!L69</f>
        <v>0</v>
      </c>
      <c r="AJ69" s="34">
        <f>PXIL!R69</f>
        <v>0</v>
      </c>
      <c r="AK69" s="34">
        <f>RTM_IEX!L69</f>
        <v>14.47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17.329391951159607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5.45</v>
      </c>
      <c r="AB70" s="75">
        <f>-STOA!R70</f>
        <v>0</v>
      </c>
      <c r="AC70">
        <f t="shared" si="3"/>
        <v>0.35388689238974069</v>
      </c>
      <c r="AD70">
        <f t="shared" si="4"/>
        <v>41.775505058769866</v>
      </c>
      <c r="AE70">
        <f>'IDT-1'!D70</f>
        <v>0</v>
      </c>
      <c r="AF70" s="24"/>
      <c r="AG70">
        <f t="shared" si="5"/>
        <v>41.775505058769866</v>
      </c>
      <c r="AI70" s="34">
        <f>PXIL!L70</f>
        <v>0</v>
      </c>
      <c r="AJ70" s="34">
        <f>PXIL!R70</f>
        <v>0</v>
      </c>
      <c r="AK70" s="34">
        <f>RTM_IEX!L70</f>
        <v>13.51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17.329391951159607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5.21</v>
      </c>
      <c r="AB71" s="75">
        <f>-STOA!R71</f>
        <v>0</v>
      </c>
      <c r="AC71">
        <f t="shared" si="3"/>
        <v>0.34372289238974069</v>
      </c>
      <c r="AD71">
        <f t="shared" si="4"/>
        <v>40.575669058769869</v>
      </c>
      <c r="AE71">
        <f>'IDT-1'!D71</f>
        <v>0</v>
      </c>
      <c r="AF71" s="24"/>
      <c r="AG71">
        <f t="shared" si="5"/>
        <v>40.575669058769869</v>
      </c>
      <c r="AI71" s="34">
        <f>PXIL!L71</f>
        <v>0</v>
      </c>
      <c r="AJ71" s="34">
        <f>PXIL!R71</f>
        <v>0</v>
      </c>
      <c r="AK71" s="34">
        <f>RTM_IEX!L71</f>
        <v>12.54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17.329391951159607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5.1099999999999994</v>
      </c>
      <c r="AB72" s="75">
        <f>-STOA!R72</f>
        <v>0</v>
      </c>
      <c r="AC72">
        <f t="shared" si="3"/>
        <v>0.32667089238974067</v>
      </c>
      <c r="AD72">
        <f t="shared" si="4"/>
        <v>38.562721058769867</v>
      </c>
      <c r="AE72">
        <f>'IDT-1'!D72</f>
        <v>0</v>
      </c>
      <c r="AF72" s="24"/>
      <c r="AG72">
        <f t="shared" si="5"/>
        <v>38.562721058769867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17.329391951159607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4.6499999999999995</v>
      </c>
      <c r="AB73" s="75">
        <f>-STOA!R73</f>
        <v>0</v>
      </c>
      <c r="AC73">
        <f t="shared" si="3"/>
        <v>0.30659489238974069</v>
      </c>
      <c r="AD73">
        <f t="shared" si="4"/>
        <v>36.19279705876987</v>
      </c>
      <c r="AE73">
        <f>'IDT-1'!D73</f>
        <v>0</v>
      </c>
      <c r="AF73" s="24"/>
      <c r="AG73">
        <f t="shared" si="5"/>
        <v>36.19279705876987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17.139392220134038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4.28</v>
      </c>
      <c r="AB74" s="75">
        <f>-STOA!R74</f>
        <v>0</v>
      </c>
      <c r="AC74">
        <f t="shared" si="3"/>
        <v>0.29382689464912592</v>
      </c>
      <c r="AD74">
        <f t="shared" si="4"/>
        <v>34.685565325484909</v>
      </c>
      <c r="AE74">
        <f>'IDT-1'!D74</f>
        <v>0</v>
      </c>
      <c r="AF74" s="24"/>
      <c r="AG74">
        <f t="shared" si="5"/>
        <v>34.685565325484909</v>
      </c>
      <c r="AI74" s="34">
        <f>PXIL!L74</f>
        <v>0</v>
      </c>
      <c r="AJ74" s="34">
        <f>PXIL!R74</f>
        <v>0</v>
      </c>
      <c r="AK74" s="34">
        <f>RTM_IEX!L74</f>
        <v>7.72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17.139392220134038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4.08</v>
      </c>
      <c r="AB75" s="75">
        <f>-STOA!R75</f>
        <v>0</v>
      </c>
      <c r="AC75">
        <f t="shared" si="3"/>
        <v>0.28399889464912587</v>
      </c>
      <c r="AD75">
        <f t="shared" si="4"/>
        <v>33.525393325484913</v>
      </c>
      <c r="AE75">
        <f>'IDT-1'!D75</f>
        <v>0</v>
      </c>
      <c r="AF75" s="24"/>
      <c r="AG75">
        <f t="shared" si="5"/>
        <v>33.525393325484913</v>
      </c>
      <c r="AI75" s="34">
        <f>PXIL!L75</f>
        <v>0</v>
      </c>
      <c r="AJ75" s="34">
        <f>PXIL!R75</f>
        <v>0</v>
      </c>
      <c r="AK75" s="34">
        <f>RTM_IEX!L75</f>
        <v>6.75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17.139392220134038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0.27408689464912589</v>
      </c>
      <c r="AD76">
        <f t="shared" si="4"/>
        <v>32.355305325484913</v>
      </c>
      <c r="AE76">
        <f>'IDT-1'!D76</f>
        <v>0</v>
      </c>
      <c r="AF76" s="24"/>
      <c r="AG76">
        <f t="shared" si="5"/>
        <v>32.355305325484913</v>
      </c>
      <c r="AI76" s="34">
        <f>PXIL!L76</f>
        <v>0</v>
      </c>
      <c r="AJ76" s="34">
        <f>PXIL!R76</f>
        <v>0</v>
      </c>
      <c r="AK76" s="34">
        <f>RTM_IEX!L76</f>
        <v>5.79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17.139392220134038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0.2659388946491259</v>
      </c>
      <c r="AD77">
        <f t="shared" si="4"/>
        <v>31.393453325484913</v>
      </c>
      <c r="AE77">
        <f>'IDT-1'!D77</f>
        <v>0</v>
      </c>
      <c r="AF77" s="24"/>
      <c r="AG77">
        <f t="shared" si="5"/>
        <v>31.393453325484913</v>
      </c>
      <c r="AI77" s="34">
        <f>PXIL!L77</f>
        <v>0</v>
      </c>
      <c r="AJ77" s="34">
        <f>PXIL!R77</f>
        <v>0</v>
      </c>
      <c r="AK77" s="34">
        <f>RTM_IEX!L77</f>
        <v>4.82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17.139392220134038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0.25787489464912589</v>
      </c>
      <c r="AD78">
        <f t="shared" si="4"/>
        <v>30.441517325484909</v>
      </c>
      <c r="AE78">
        <f>'IDT-1'!D78</f>
        <v>0</v>
      </c>
      <c r="AF78" s="24"/>
      <c r="AG78">
        <f t="shared" si="5"/>
        <v>30.441517325484909</v>
      </c>
      <c r="AI78" s="34">
        <f>PXIL!L78</f>
        <v>0</v>
      </c>
      <c r="AJ78" s="34">
        <f>PXIL!R78</f>
        <v>0</v>
      </c>
      <c r="AK78" s="34">
        <f>RTM_IEX!L78</f>
        <v>3.86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17.139392220134038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0.25787489464912589</v>
      </c>
      <c r="AD79">
        <f t="shared" si="4"/>
        <v>30.441517325484909</v>
      </c>
      <c r="AE79">
        <f>'IDT-1'!D79</f>
        <v>0</v>
      </c>
      <c r="AF79" s="24"/>
      <c r="AG79">
        <f t="shared" si="5"/>
        <v>30.441517325484909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17.139392220134038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0.25787489464912589</v>
      </c>
      <c r="AD80">
        <f t="shared" si="4"/>
        <v>30.441517325484909</v>
      </c>
      <c r="AE80">
        <f>'IDT-1'!D80</f>
        <v>0</v>
      </c>
      <c r="AF80" s="24"/>
      <c r="AG80">
        <f t="shared" si="5"/>
        <v>30.441517325484909</v>
      </c>
      <c r="AI80" s="34">
        <f>PXIL!L80</f>
        <v>0</v>
      </c>
      <c r="AJ80" s="34">
        <f>PXIL!R80</f>
        <v>0</v>
      </c>
      <c r="AK80" s="34">
        <f>RTM_IEX!L80</f>
        <v>3.86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17.139392220134038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0.25787489464912589</v>
      </c>
      <c r="AD81">
        <f t="shared" si="4"/>
        <v>30.441517325484909</v>
      </c>
      <c r="AE81">
        <f>'IDT-1'!D81</f>
        <v>0</v>
      </c>
      <c r="AF81" s="24"/>
      <c r="AG81">
        <f t="shared" si="5"/>
        <v>30.441517325484909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17.139392220134038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0.25787489464912589</v>
      </c>
      <c r="AD82">
        <f t="shared" si="4"/>
        <v>30.441517325484909</v>
      </c>
      <c r="AE82">
        <f>'IDT-1'!D82</f>
        <v>0</v>
      </c>
      <c r="AF82" s="24"/>
      <c r="AG82">
        <f t="shared" si="5"/>
        <v>30.441517325484909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17.329391951159607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0.26753297621459127</v>
      </c>
      <c r="AD83">
        <f t="shared" si="4"/>
        <v>31.581630858855799</v>
      </c>
      <c r="AE83">
        <f>'IDT-1'!D83</f>
        <v>0</v>
      </c>
      <c r="AF83" s="24"/>
      <c r="AG83">
        <f t="shared" si="5"/>
        <v>31.581630858855799</v>
      </c>
      <c r="AI83" s="34">
        <f>PXIL!L83</f>
        <v>0</v>
      </c>
      <c r="AJ83" s="34">
        <f>PXIL!R83</f>
        <v>0</v>
      </c>
      <c r="AK83" s="34">
        <f>RTM_IEX!L83</f>
        <v>4.82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17.329391951159607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0.26753297621459127</v>
      </c>
      <c r="AD84">
        <f t="shared" si="4"/>
        <v>31.581630858855799</v>
      </c>
      <c r="AE84">
        <f>'IDT-1'!D84</f>
        <v>0</v>
      </c>
      <c r="AF84" s="24"/>
      <c r="AG84">
        <f t="shared" si="5"/>
        <v>31.581630858855799</v>
      </c>
      <c r="AI84" s="34">
        <f>PXIL!L84</f>
        <v>0</v>
      </c>
      <c r="AJ84" s="34">
        <f>PXIL!R84</f>
        <v>0</v>
      </c>
      <c r="AK84" s="34">
        <f>RTM_IEX!L84</f>
        <v>4.82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17.329391951159607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0.2619049762145913</v>
      </c>
      <c r="AD85">
        <f t="shared" si="4"/>
        <v>30.917258858855799</v>
      </c>
      <c r="AE85">
        <f>'IDT-1'!D85</f>
        <v>0</v>
      </c>
      <c r="AF85" s="24"/>
      <c r="AG85">
        <f t="shared" si="5"/>
        <v>30.917258858855799</v>
      </c>
      <c r="AI85" s="34">
        <f>PXIL!L85</f>
        <v>0</v>
      </c>
      <c r="AJ85" s="34">
        <f>PXIL!R85</f>
        <v>0</v>
      </c>
      <c r="AK85" s="34">
        <f>RTM_IEX!L85</f>
        <v>4.1500000000000004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17.329391951159607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0.2619049762145913</v>
      </c>
      <c r="AD86">
        <f t="shared" si="4"/>
        <v>30.917258858855799</v>
      </c>
      <c r="AE86">
        <f>'IDT-1'!D86</f>
        <v>0</v>
      </c>
      <c r="AF86" s="24"/>
      <c r="AG86">
        <f t="shared" si="5"/>
        <v>30.917258858855799</v>
      </c>
      <c r="AI86" s="34">
        <f>PXIL!L86</f>
        <v>0</v>
      </c>
      <c r="AJ86" s="34">
        <f>PXIL!R86</f>
        <v>0</v>
      </c>
      <c r="AK86" s="34">
        <f>RTM_IEX!L86</f>
        <v>4.1500000000000004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17.329391951159607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0.25904897621459128</v>
      </c>
      <c r="AD87">
        <f t="shared" si="4"/>
        <v>30.580114858855801</v>
      </c>
      <c r="AE87">
        <f>'IDT-1'!D87</f>
        <v>0</v>
      </c>
      <c r="AF87" s="24"/>
      <c r="AG87">
        <f t="shared" si="5"/>
        <v>30.580114858855801</v>
      </c>
      <c r="AI87" s="34">
        <f>PXIL!L87</f>
        <v>0</v>
      </c>
      <c r="AJ87" s="34">
        <f>PXIL!R87</f>
        <v>0</v>
      </c>
      <c r="AK87" s="34">
        <f>RTM_IEX!L87</f>
        <v>3.81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17.329391951159607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0.26408897621459126</v>
      </c>
      <c r="AD88">
        <f t="shared" si="4"/>
        <v>31.175074858855801</v>
      </c>
      <c r="AE88">
        <f>'IDT-1'!D88</f>
        <v>0</v>
      </c>
      <c r="AF88" s="24"/>
      <c r="AG88">
        <f t="shared" si="5"/>
        <v>31.175074858855801</v>
      </c>
      <c r="AI88" s="34">
        <f>PXIL!L88</f>
        <v>0</v>
      </c>
      <c r="AJ88" s="34">
        <f>PXIL!R88</f>
        <v>0</v>
      </c>
      <c r="AK88" s="34">
        <f>RTM_IEX!L88</f>
        <v>4.41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17.329391951159607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0.26870897621459128</v>
      </c>
      <c r="AD89">
        <f t="shared" si="4"/>
        <v>31.720454858855803</v>
      </c>
      <c r="AE89">
        <f>'IDT-1'!D89</f>
        <v>0</v>
      </c>
      <c r="AF89" s="24"/>
      <c r="AG89">
        <f t="shared" si="5"/>
        <v>31.720454858855803</v>
      </c>
      <c r="AI89" s="34">
        <f>PXIL!L89</f>
        <v>0</v>
      </c>
      <c r="AJ89" s="34">
        <f>PXIL!R89</f>
        <v>0</v>
      </c>
      <c r="AK89" s="34">
        <f>RTM_IEX!L89</f>
        <v>4.96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17.329391951159607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0.27442097621459127</v>
      </c>
      <c r="AD90">
        <f t="shared" si="4"/>
        <v>32.3947428588558</v>
      </c>
      <c r="AE90">
        <f>'IDT-1'!D90</f>
        <v>0</v>
      </c>
      <c r="AF90" s="24"/>
      <c r="AG90">
        <f t="shared" si="5"/>
        <v>32.3947428588558</v>
      </c>
      <c r="AI90" s="34">
        <f>PXIL!L90</f>
        <v>0</v>
      </c>
      <c r="AJ90" s="34">
        <f>PXIL!R90</f>
        <v>0</v>
      </c>
      <c r="AK90" s="34">
        <f>RTM_IEX!L90</f>
        <v>5.64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17.50939203499879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0.25585697691884041</v>
      </c>
      <c r="AD91">
        <f t="shared" si="4"/>
        <v>30.203306941990736</v>
      </c>
      <c r="AE91">
        <f>'IDT-1'!D91</f>
        <v>0</v>
      </c>
      <c r="AF91" s="24"/>
      <c r="AG91">
        <f t="shared" si="5"/>
        <v>30.203306941990736</v>
      </c>
      <c r="AI91" s="34">
        <f>PXIL!L91</f>
        <v>0</v>
      </c>
      <c r="AJ91" s="34">
        <f>PXIL!R91</f>
        <v>0</v>
      </c>
      <c r="AK91" s="34">
        <f>RTM_IEX!L91</f>
        <v>3.25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17.50939203499879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0.25627697691884044</v>
      </c>
      <c r="AD92">
        <f t="shared" si="4"/>
        <v>30.252886941990734</v>
      </c>
      <c r="AE92">
        <f>'IDT-1'!D92</f>
        <v>0</v>
      </c>
      <c r="AF92" s="24"/>
      <c r="AG92">
        <f t="shared" si="5"/>
        <v>30.252886941990734</v>
      </c>
      <c r="AI92" s="34">
        <f>PXIL!L92</f>
        <v>0</v>
      </c>
      <c r="AJ92" s="34">
        <f>PXIL!R92</f>
        <v>0</v>
      </c>
      <c r="AK92" s="34">
        <f>RTM_IEX!L92</f>
        <v>3.3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17.50939203499879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0.25426097691884042</v>
      </c>
      <c r="AD93">
        <f t="shared" si="4"/>
        <v>30.014902941990734</v>
      </c>
      <c r="AE93">
        <f>'IDT-1'!D93</f>
        <v>0</v>
      </c>
      <c r="AF93" s="24"/>
      <c r="AG93">
        <f t="shared" si="5"/>
        <v>30.014902941990734</v>
      </c>
      <c r="AI93" s="34">
        <f>PXIL!L93</f>
        <v>0</v>
      </c>
      <c r="AJ93" s="34">
        <f>PXIL!R93</f>
        <v>0</v>
      </c>
      <c r="AK93" s="34">
        <f>RTM_IEX!L93</f>
        <v>3.06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17.50939203499879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0.25300097691884044</v>
      </c>
      <c r="AD94">
        <f t="shared" si="4"/>
        <v>29.866162941990734</v>
      </c>
      <c r="AE94">
        <f>'IDT-1'!D94</f>
        <v>0</v>
      </c>
      <c r="AF94" s="24"/>
      <c r="AG94">
        <f t="shared" si="5"/>
        <v>29.866162941990734</v>
      </c>
      <c r="AI94" s="34">
        <f>PXIL!L94</f>
        <v>0</v>
      </c>
      <c r="AJ94" s="34">
        <f>PXIL!R94</f>
        <v>0</v>
      </c>
      <c r="AK94" s="34">
        <f>RTM_IEX!L94</f>
        <v>2.91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17.50939203499879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0.25627697691884044</v>
      </c>
      <c r="AD95">
        <f t="shared" si="4"/>
        <v>30.252886941990734</v>
      </c>
      <c r="AE95">
        <f>'IDT-1'!D95</f>
        <v>0</v>
      </c>
      <c r="AF95" s="24"/>
      <c r="AG95">
        <f t="shared" si="5"/>
        <v>30.252886941990734</v>
      </c>
      <c r="AI95" s="34">
        <f>PXIL!L95</f>
        <v>0</v>
      </c>
      <c r="AJ95" s="34">
        <f>PXIL!R95</f>
        <v>0</v>
      </c>
      <c r="AK95" s="34">
        <f>RTM_IEX!L95</f>
        <v>3.3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17.50939203499879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0.25216097691884043</v>
      </c>
      <c r="AD96">
        <f t="shared" si="4"/>
        <v>29.767002941990732</v>
      </c>
      <c r="AE96">
        <f>'IDT-1'!D96</f>
        <v>0</v>
      </c>
      <c r="AF96" s="24"/>
      <c r="AG96">
        <f t="shared" si="5"/>
        <v>29.767002941990732</v>
      </c>
      <c r="AI96" s="34">
        <f>PXIL!L96</f>
        <v>0</v>
      </c>
      <c r="AJ96" s="34">
        <f>PXIL!R96</f>
        <v>0</v>
      </c>
      <c r="AK96" s="34">
        <f>RTM_IEX!L96</f>
        <v>2.81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17.50939203499879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0.25165697691884042</v>
      </c>
      <c r="AD97">
        <f t="shared" si="4"/>
        <v>29.707506941990733</v>
      </c>
      <c r="AE97">
        <f>'IDT-1'!D97</f>
        <v>0</v>
      </c>
      <c r="AF97" s="24"/>
      <c r="AG97">
        <f t="shared" si="5"/>
        <v>29.707506941990733</v>
      </c>
      <c r="AI97" s="34">
        <f>PXIL!L97</f>
        <v>0</v>
      </c>
      <c r="AJ97" s="34">
        <f>PXIL!R97</f>
        <v>0</v>
      </c>
      <c r="AK97" s="34">
        <f>RTM_IEX!L97</f>
        <v>2.75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17.50939203499879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0.25283297691884044</v>
      </c>
      <c r="AD98">
        <f t="shared" si="4"/>
        <v>29.846330941990736</v>
      </c>
      <c r="AE98">
        <f>'IDT-1'!D98</f>
        <v>0</v>
      </c>
      <c r="AF98" s="24"/>
      <c r="AG98">
        <f t="shared" si="5"/>
        <v>29.846330941990736</v>
      </c>
      <c r="AI98" s="34">
        <f>PXIL!L98</f>
        <v>0</v>
      </c>
      <c r="AJ98" s="34">
        <f>PXIL!R98</f>
        <v>0</v>
      </c>
      <c r="AK98" s="34">
        <f>RTM_IEX!L98</f>
        <v>2.89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0.41935550821120637</v>
      </c>
      <c r="H99">
        <f t="shared" si="6"/>
        <v>0</v>
      </c>
      <c r="I99">
        <f t="shared" si="6"/>
        <v>0.1401584086790903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0.12549250000000006</v>
      </c>
      <c r="AB99" s="75">
        <f t="shared" si="6"/>
        <v>0</v>
      </c>
      <c r="AC99">
        <f t="shared" si="6"/>
        <v>7.0357049018784966E-3</v>
      </c>
      <c r="AD99">
        <f t="shared" si="6"/>
        <v>0.83054821198841822</v>
      </c>
      <c r="AE99">
        <f t="shared" ref="AE99:AT99" si="7">SUM(AE3:AE98)/4000</f>
        <v>0</v>
      </c>
      <c r="AG99">
        <f t="shared" si="7"/>
        <v>0.83054821198841822</v>
      </c>
      <c r="AI99">
        <f t="shared" si="7"/>
        <v>0</v>
      </c>
      <c r="AJ99">
        <f t="shared" si="7"/>
        <v>0</v>
      </c>
      <c r="AK99">
        <f t="shared" si="7"/>
        <v>0.15257749999999998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17.581384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0.14768362559999998</v>
      </c>
      <c r="AD3">
        <f>SUM(B3:AB3,AI3:AV3)-AC3</f>
        <v>17.433700374400001</v>
      </c>
      <c r="AE3">
        <v>0</v>
      </c>
      <c r="AF3" s="24"/>
      <c r="AG3">
        <f>SUM(AD3:AF3)</f>
        <v>17.433700374400001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17.740924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0.1490237616</v>
      </c>
      <c r="AD4">
        <f t="shared" ref="AD4:AD67" si="1">SUM(B4:AB4,AI4:AV4)-AC4</f>
        <v>17.591900238400001</v>
      </c>
      <c r="AE4">
        <v>0</v>
      </c>
      <c r="AF4" s="24"/>
      <c r="AG4">
        <f t="shared" ref="AG4:AG67" si="2">SUM(AD4:AF4)</f>
        <v>17.591900238400001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15.582190000000001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0.13089039599999999</v>
      </c>
      <c r="AD5">
        <f t="shared" si="1"/>
        <v>15.451299604000001</v>
      </c>
      <c r="AE5">
        <v>0</v>
      </c>
      <c r="AF5" s="24"/>
      <c r="AG5">
        <f t="shared" si="2"/>
        <v>15.451299604000001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12.915590999999999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0.10849096439999999</v>
      </c>
      <c r="AD6">
        <f t="shared" si="1"/>
        <v>12.8071000356</v>
      </c>
      <c r="AE6">
        <v>0</v>
      </c>
      <c r="AF6" s="24"/>
      <c r="AG6">
        <f t="shared" si="2"/>
        <v>12.8071000356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13.131303000000001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0.1103029452</v>
      </c>
      <c r="AD7">
        <f t="shared" si="1"/>
        <v>13.0210000548</v>
      </c>
      <c r="AE7">
        <v>0</v>
      </c>
      <c r="AF7" s="24"/>
      <c r="AG7">
        <f t="shared" si="2"/>
        <v>13.0210000548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13.467829999999999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0.11312977199999999</v>
      </c>
      <c r="AD8">
        <f t="shared" si="1"/>
        <v>13.354700227999999</v>
      </c>
      <c r="AE8">
        <v>0</v>
      </c>
      <c r="AF8" s="24"/>
      <c r="AG8">
        <f t="shared" si="2"/>
        <v>13.354700227999999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12.559801999999999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0.10550233679999999</v>
      </c>
      <c r="AD9">
        <f t="shared" si="1"/>
        <v>12.454299663199999</v>
      </c>
      <c r="AE9">
        <v>0</v>
      </c>
      <c r="AF9" s="24"/>
      <c r="AG9">
        <f t="shared" si="2"/>
        <v>12.454299663199999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12.2737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0.10309908</v>
      </c>
      <c r="AD10">
        <f t="shared" si="1"/>
        <v>12.17060092</v>
      </c>
      <c r="AE10">
        <v>0</v>
      </c>
      <c r="AF10" s="24"/>
      <c r="AG10">
        <f t="shared" si="2"/>
        <v>12.17060092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12.651776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0.10627491839999999</v>
      </c>
      <c r="AD11">
        <f t="shared" si="1"/>
        <v>12.545501081599999</v>
      </c>
      <c r="AE11">
        <v>0</v>
      </c>
      <c r="AF11" s="24"/>
      <c r="AG11">
        <f t="shared" si="2"/>
        <v>12.545501081599999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11.253026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9.4525418399999991E-2</v>
      </c>
      <c r="AD12">
        <f t="shared" si="1"/>
        <v>11.1585005816</v>
      </c>
      <c r="AE12">
        <v>0</v>
      </c>
      <c r="AF12" s="24"/>
      <c r="AG12">
        <f t="shared" si="2"/>
        <v>11.1585005816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10.807886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9.0786242399999995E-2</v>
      </c>
      <c r="AD13">
        <f t="shared" si="1"/>
        <v>10.7170997576</v>
      </c>
      <c r="AE13">
        <v>0</v>
      </c>
      <c r="AF13" s="24"/>
      <c r="AG13">
        <f t="shared" si="2"/>
        <v>10.7170997576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14.264825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0.11982453</v>
      </c>
      <c r="AD14">
        <f t="shared" si="1"/>
        <v>14.145000469999999</v>
      </c>
      <c r="AE14">
        <v>0</v>
      </c>
      <c r="AF14" s="24"/>
      <c r="AG14">
        <f t="shared" si="2"/>
        <v>14.145000469999999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13.830275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0.11617430999999999</v>
      </c>
      <c r="AD15">
        <f t="shared" si="1"/>
        <v>13.71410069</v>
      </c>
      <c r="AE15">
        <v>0</v>
      </c>
      <c r="AF15" s="24"/>
      <c r="AG15">
        <f t="shared" si="2"/>
        <v>13.71410069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17.017951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0.1429507884</v>
      </c>
      <c r="AD16">
        <f t="shared" si="1"/>
        <v>16.8750002116</v>
      </c>
      <c r="AE16">
        <v>0</v>
      </c>
      <c r="AF16" s="24"/>
      <c r="AG16">
        <f t="shared" si="2"/>
        <v>16.8750002116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16.561315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0.13911504599999999</v>
      </c>
      <c r="AD17">
        <f t="shared" si="1"/>
        <v>16.422199954</v>
      </c>
      <c r="AE17">
        <v>0</v>
      </c>
      <c r="AF17" s="24"/>
      <c r="AG17">
        <f t="shared" si="2"/>
        <v>16.422199954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18.308996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0.1537955664</v>
      </c>
      <c r="AD18">
        <f t="shared" si="1"/>
        <v>18.155200433600001</v>
      </c>
      <c r="AE18">
        <v>0</v>
      </c>
      <c r="AF18" s="24"/>
      <c r="AG18">
        <f t="shared" si="2"/>
        <v>18.155200433600001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17.997782000000001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0.15118136879999999</v>
      </c>
      <c r="AD19">
        <f t="shared" si="1"/>
        <v>17.846600631200001</v>
      </c>
      <c r="AE19">
        <v>0</v>
      </c>
      <c r="AF19" s="24"/>
      <c r="AG19">
        <f t="shared" si="2"/>
        <v>17.846600631200001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17.726906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0.14890601039999998</v>
      </c>
      <c r="AD20">
        <f t="shared" si="1"/>
        <v>17.577999989599999</v>
      </c>
      <c r="AE20">
        <v>0</v>
      </c>
      <c r="AF20" s="24"/>
      <c r="AG20">
        <f t="shared" si="2"/>
        <v>17.577999989599999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0.16453923359999997</v>
      </c>
      <c r="AD21">
        <f t="shared" si="1"/>
        <v>19.423464766399999</v>
      </c>
      <c r="AE21">
        <v>0</v>
      </c>
      <c r="AF21" s="24"/>
      <c r="AG21">
        <f t="shared" si="2"/>
        <v>19.423464766399999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0.16613523359999999</v>
      </c>
      <c r="AD22">
        <f t="shared" si="1"/>
        <v>19.611868766400001</v>
      </c>
      <c r="AE22">
        <v>0</v>
      </c>
      <c r="AF22" s="24"/>
      <c r="AG22">
        <f t="shared" si="2"/>
        <v>19.611868766400001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3.86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0.19452723359999996</v>
      </c>
      <c r="AD23">
        <f t="shared" si="1"/>
        <v>22.963476766399999</v>
      </c>
      <c r="AE23">
        <v>0</v>
      </c>
      <c r="AF23" s="24"/>
      <c r="AG23">
        <f t="shared" si="2"/>
        <v>22.963476766399999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0.20746323359999996</v>
      </c>
      <c r="AD24">
        <f t="shared" si="1"/>
        <v>24.490540766399999</v>
      </c>
      <c r="AE24">
        <v>0</v>
      </c>
      <c r="AF24" s="24"/>
      <c r="AG24">
        <f t="shared" si="2"/>
        <v>24.490540766399999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0.1953672336</v>
      </c>
      <c r="AD25">
        <f t="shared" si="1"/>
        <v>23.062636766400001</v>
      </c>
      <c r="AE25">
        <v>0</v>
      </c>
      <c r="AF25" s="24"/>
      <c r="AG25">
        <f t="shared" si="2"/>
        <v>23.062636766400001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0.20183523359999997</v>
      </c>
      <c r="AD26">
        <f t="shared" si="1"/>
        <v>23.826168766399999</v>
      </c>
      <c r="AE26">
        <v>0</v>
      </c>
      <c r="AF26" s="24"/>
      <c r="AG26">
        <f t="shared" si="2"/>
        <v>23.826168766399999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4.4400000000000004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0.19939923359999998</v>
      </c>
      <c r="AD27">
        <f t="shared" si="1"/>
        <v>23.538604766399999</v>
      </c>
      <c r="AE27">
        <v>0</v>
      </c>
      <c r="AF27" s="24"/>
      <c r="AG27">
        <f t="shared" si="2"/>
        <v>23.538604766399999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9.26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0.23988723359999997</v>
      </c>
      <c r="AD28">
        <f t="shared" si="1"/>
        <v>28.318116766399996</v>
      </c>
      <c r="AE28">
        <v>0</v>
      </c>
      <c r="AF28" s="24"/>
      <c r="AG28">
        <f t="shared" si="2"/>
        <v>28.318116766399996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0.24475923359999999</v>
      </c>
      <c r="AD29">
        <f t="shared" si="1"/>
        <v>28.893244766399999</v>
      </c>
      <c r="AE29">
        <v>0</v>
      </c>
      <c r="AF29" s="24"/>
      <c r="AG29">
        <f t="shared" si="2"/>
        <v>28.893244766399999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3.47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0.22401123359999997</v>
      </c>
      <c r="AD30">
        <f t="shared" si="1"/>
        <v>26.443992766400001</v>
      </c>
      <c r="AE30">
        <v>0</v>
      </c>
      <c r="AF30" s="24"/>
      <c r="AG30">
        <f t="shared" si="2"/>
        <v>26.443992766400001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3.8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0.20343123359999998</v>
      </c>
      <c r="AD31">
        <f t="shared" si="1"/>
        <v>24.014572766400001</v>
      </c>
      <c r="AE31">
        <v>0</v>
      </c>
      <c r="AF31" s="24"/>
      <c r="AG31">
        <f t="shared" si="2"/>
        <v>24.014572766400001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0.17260323359999999</v>
      </c>
      <c r="AD32">
        <f t="shared" si="1"/>
        <v>20.375400766399999</v>
      </c>
      <c r="AE32">
        <v>0</v>
      </c>
      <c r="AF32" s="24"/>
      <c r="AG32">
        <f t="shared" si="2"/>
        <v>20.375400766399999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0.17428323359999998</v>
      </c>
      <c r="AD33">
        <f t="shared" si="1"/>
        <v>20.573720766399997</v>
      </c>
      <c r="AE33">
        <v>0</v>
      </c>
      <c r="AF33" s="24"/>
      <c r="AG33">
        <f t="shared" si="2"/>
        <v>20.573720766399997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0.16655523359999999</v>
      </c>
      <c r="AD34">
        <f t="shared" si="1"/>
        <v>19.661448766399999</v>
      </c>
      <c r="AE34">
        <v>0</v>
      </c>
      <c r="AF34" s="24"/>
      <c r="AG34">
        <f t="shared" si="2"/>
        <v>19.661448766399999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0.24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0.17100723359999997</v>
      </c>
      <c r="AD35">
        <f t="shared" si="1"/>
        <v>20.186996766399997</v>
      </c>
      <c r="AE35">
        <v>0</v>
      </c>
      <c r="AF35" s="24"/>
      <c r="AG35">
        <f t="shared" si="2"/>
        <v>20.186996766399997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0.19855923359999997</v>
      </c>
      <c r="AD36">
        <f t="shared" si="1"/>
        <v>23.439444766399998</v>
      </c>
      <c r="AE36">
        <v>0</v>
      </c>
      <c r="AF36" s="24"/>
      <c r="AG36">
        <f t="shared" si="2"/>
        <v>23.439444766399998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4.34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0.21880323359999998</v>
      </c>
      <c r="AD37">
        <f t="shared" si="1"/>
        <v>25.8292007664</v>
      </c>
      <c r="AE37">
        <v>0</v>
      </c>
      <c r="AF37" s="24"/>
      <c r="AG37">
        <f t="shared" si="2"/>
        <v>25.8292007664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6.75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0.20670723359999998</v>
      </c>
      <c r="AD38">
        <f t="shared" si="1"/>
        <v>24.401296766399998</v>
      </c>
      <c r="AE38">
        <v>0</v>
      </c>
      <c r="AF38" s="24"/>
      <c r="AG38">
        <f t="shared" si="2"/>
        <v>24.401296766399998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5.31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0.20099523359999999</v>
      </c>
      <c r="AD39">
        <f t="shared" si="1"/>
        <v>23.727008766399997</v>
      </c>
      <c r="AE39">
        <v>0</v>
      </c>
      <c r="AF39" s="24"/>
      <c r="AG39">
        <f t="shared" si="2"/>
        <v>23.727008766399997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4.63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0.20427123359999999</v>
      </c>
      <c r="AD40">
        <f t="shared" si="1"/>
        <v>24.113732766399998</v>
      </c>
      <c r="AE40">
        <v>0</v>
      </c>
      <c r="AF40" s="24"/>
      <c r="AG40">
        <f t="shared" si="2"/>
        <v>24.113732766399998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5.0199999999999996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0.19780323359999996</v>
      </c>
      <c r="AD41">
        <f t="shared" si="1"/>
        <v>23.3502007664</v>
      </c>
      <c r="AE41">
        <v>0</v>
      </c>
      <c r="AF41" s="24"/>
      <c r="AG41">
        <f t="shared" si="2"/>
        <v>23.3502007664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4.25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0.17344323359999997</v>
      </c>
      <c r="AD42">
        <f t="shared" si="1"/>
        <v>20.4745607664</v>
      </c>
      <c r="AE42">
        <v>0</v>
      </c>
      <c r="AF42" s="24"/>
      <c r="AG42">
        <f t="shared" si="2"/>
        <v>20.4745607664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1.35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0.18721923359999998</v>
      </c>
      <c r="AD43">
        <f t="shared" si="1"/>
        <v>22.1007847664</v>
      </c>
      <c r="AE43">
        <v>0</v>
      </c>
      <c r="AF43" s="24"/>
      <c r="AG43">
        <f t="shared" si="2"/>
        <v>22.1007847664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2.99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0.17184723359999998</v>
      </c>
      <c r="AD44">
        <f t="shared" si="1"/>
        <v>20.286156766399998</v>
      </c>
      <c r="AE44">
        <v>0</v>
      </c>
      <c r="AF44" s="24"/>
      <c r="AG44">
        <f t="shared" si="2"/>
        <v>20.286156766399998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1.1599999999999999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18.587737000000001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0.15613699079999999</v>
      </c>
      <c r="AD45">
        <f t="shared" si="1"/>
        <v>18.4316000092</v>
      </c>
      <c r="AE45">
        <v>0</v>
      </c>
      <c r="AF45" s="24"/>
      <c r="AG45">
        <f t="shared" si="2"/>
        <v>18.4316000092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16.768456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0.1408550304</v>
      </c>
      <c r="AD46">
        <f t="shared" si="1"/>
        <v>16.6276009696</v>
      </c>
      <c r="AE46">
        <v>0</v>
      </c>
      <c r="AF46" s="24"/>
      <c r="AG46">
        <f t="shared" si="2"/>
        <v>16.6276009696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19.297926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0.17184657840000001</v>
      </c>
      <c r="AD47">
        <f t="shared" si="1"/>
        <v>20.2860794216</v>
      </c>
      <c r="AE47">
        <v>0</v>
      </c>
      <c r="AF47" s="24"/>
      <c r="AG47">
        <f t="shared" si="2"/>
        <v>20.2860794216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1.1599999999999999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17.270068999999999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0.1450685796</v>
      </c>
      <c r="AD48">
        <f t="shared" si="1"/>
        <v>17.125000420399999</v>
      </c>
      <c r="AE48">
        <v>0</v>
      </c>
      <c r="AF48" s="24"/>
      <c r="AG48">
        <f t="shared" si="2"/>
        <v>17.125000420399999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0.19293123359999997</v>
      </c>
      <c r="AD49">
        <f t="shared" si="1"/>
        <v>22.775072766400001</v>
      </c>
      <c r="AE49">
        <v>0</v>
      </c>
      <c r="AF49" s="24"/>
      <c r="AG49">
        <f t="shared" si="2"/>
        <v>22.775072766400001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3.67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0.19696323359999998</v>
      </c>
      <c r="AD50">
        <f t="shared" si="1"/>
        <v>23.251040766399999</v>
      </c>
      <c r="AE50">
        <v>0</v>
      </c>
      <c r="AF50" s="24"/>
      <c r="AG50">
        <f t="shared" si="2"/>
        <v>23.251040766399999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4.1500000000000004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0.20502723359999997</v>
      </c>
      <c r="AD51">
        <f t="shared" si="1"/>
        <v>24.202976766399999</v>
      </c>
      <c r="AE51">
        <v>0</v>
      </c>
      <c r="AF51" s="24"/>
      <c r="AG51">
        <f t="shared" si="2"/>
        <v>24.202976766399999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5.1100000000000003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0.19125123359999999</v>
      </c>
      <c r="AD52">
        <f t="shared" si="1"/>
        <v>22.576752766399999</v>
      </c>
      <c r="AE52">
        <v>0</v>
      </c>
      <c r="AF52" s="24"/>
      <c r="AG52">
        <f t="shared" si="2"/>
        <v>22.576752766399999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3.47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18.706233000000001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0.15713235719999999</v>
      </c>
      <c r="AD53">
        <f t="shared" si="1"/>
        <v>18.549100642800003</v>
      </c>
      <c r="AE53">
        <v>0</v>
      </c>
      <c r="AF53" s="24"/>
      <c r="AG53">
        <f t="shared" si="2"/>
        <v>18.549100642800003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0.19452723359999996</v>
      </c>
      <c r="AD54">
        <f t="shared" si="1"/>
        <v>22.963476766399999</v>
      </c>
      <c r="AE54">
        <v>0</v>
      </c>
      <c r="AF54" s="24"/>
      <c r="AG54">
        <f t="shared" si="2"/>
        <v>22.963476766399999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3.86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0.20830323359999997</v>
      </c>
      <c r="AD55">
        <f t="shared" si="1"/>
        <v>24.5897007664</v>
      </c>
      <c r="AE55">
        <v>0</v>
      </c>
      <c r="AF55" s="24"/>
      <c r="AG55">
        <f t="shared" si="2"/>
        <v>24.5897007664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0.20502723359999997</v>
      </c>
      <c r="AD56">
        <f t="shared" si="1"/>
        <v>24.202976766399999</v>
      </c>
      <c r="AE56">
        <v>0</v>
      </c>
      <c r="AF56" s="24"/>
      <c r="AG56">
        <f t="shared" si="2"/>
        <v>24.202976766399999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5.1100000000000003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0.20914323359999998</v>
      </c>
      <c r="AD57">
        <f t="shared" si="1"/>
        <v>24.688860766400001</v>
      </c>
      <c r="AE57">
        <v>0</v>
      </c>
      <c r="AF57" s="24"/>
      <c r="AG57">
        <f t="shared" si="2"/>
        <v>24.688860766400001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5.6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0.19125123359999999</v>
      </c>
      <c r="AD58">
        <f t="shared" si="1"/>
        <v>22.576752766399999</v>
      </c>
      <c r="AE58">
        <v>0</v>
      </c>
      <c r="AF58" s="24"/>
      <c r="AG58">
        <f t="shared" si="2"/>
        <v>22.576752766399999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3.47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0.68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0.18604323359999997</v>
      </c>
      <c r="AD59">
        <f t="shared" si="1"/>
        <v>21.961960766400001</v>
      </c>
      <c r="AE59">
        <v>0</v>
      </c>
      <c r="AF59" s="24"/>
      <c r="AG59">
        <f t="shared" si="2"/>
        <v>21.961960766400001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2.0699999999999998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0.1702512336</v>
      </c>
      <c r="AD60">
        <f t="shared" si="1"/>
        <v>20.097752766400003</v>
      </c>
      <c r="AE60">
        <v>0</v>
      </c>
      <c r="AF60" s="24"/>
      <c r="AG60">
        <f t="shared" si="2"/>
        <v>20.097752766400003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0.87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0.28999999999999998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0.22090323359999997</v>
      </c>
      <c r="AD61">
        <f t="shared" si="1"/>
        <v>26.077100766399997</v>
      </c>
      <c r="AE61">
        <v>0</v>
      </c>
      <c r="AF61" s="24"/>
      <c r="AG61">
        <f t="shared" si="2"/>
        <v>26.077100766399997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6.71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0.21804723359999997</v>
      </c>
      <c r="AD62">
        <f t="shared" si="1"/>
        <v>25.739956766399999</v>
      </c>
      <c r="AE62">
        <v>0</v>
      </c>
      <c r="AF62" s="24"/>
      <c r="AG62">
        <f t="shared" si="2"/>
        <v>25.739956766399999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6.66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0.18965523359999997</v>
      </c>
      <c r="AD63">
        <f t="shared" si="1"/>
        <v>22.3883487664</v>
      </c>
      <c r="AE63">
        <v>0</v>
      </c>
      <c r="AF63" s="24"/>
      <c r="AG63">
        <f t="shared" si="2"/>
        <v>22.3883487664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3.28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0.19452723359999996</v>
      </c>
      <c r="AD64">
        <f t="shared" si="1"/>
        <v>22.963476766399999</v>
      </c>
      <c r="AE64">
        <v>0</v>
      </c>
      <c r="AF64" s="24"/>
      <c r="AG64">
        <f t="shared" si="2"/>
        <v>22.963476766399999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3.86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1.35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0.22333923359999999</v>
      </c>
      <c r="AD65">
        <f t="shared" si="1"/>
        <v>26.364664766400001</v>
      </c>
      <c r="AE65">
        <v>0</v>
      </c>
      <c r="AF65" s="24"/>
      <c r="AG65">
        <f t="shared" si="2"/>
        <v>26.364664766400001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5.94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2.99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0.2245992336</v>
      </c>
      <c r="AD66">
        <f t="shared" si="1"/>
        <v>26.513404766400004</v>
      </c>
      <c r="AE66">
        <v>0</v>
      </c>
      <c r="AF66" s="24"/>
      <c r="AG66">
        <f t="shared" si="2"/>
        <v>26.513404766400004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4.3499999999999996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0.19645923359999998</v>
      </c>
      <c r="AD67">
        <f t="shared" si="1"/>
        <v>23.1915447664</v>
      </c>
      <c r="AE67">
        <v>0</v>
      </c>
      <c r="AF67" s="24"/>
      <c r="AG67">
        <f t="shared" si="2"/>
        <v>23.1915447664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1.29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0.17344323359999997</v>
      </c>
      <c r="AD68">
        <f t="shared" ref="AD68:AD98" si="4">SUM(B68:AB68,AI68:AV68)-AC68</f>
        <v>20.4745607664</v>
      </c>
      <c r="AE68">
        <v>0</v>
      </c>
      <c r="AF68" s="24"/>
      <c r="AG68">
        <f t="shared" ref="AG68:AG98" si="5">SUM(AD68:AF68)</f>
        <v>20.4745607664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1.35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0.21233523359999998</v>
      </c>
      <c r="AD69">
        <f t="shared" si="4"/>
        <v>25.065668766399998</v>
      </c>
      <c r="AE69">
        <v>0</v>
      </c>
      <c r="AF69" s="24"/>
      <c r="AG69">
        <f t="shared" si="5"/>
        <v>25.065668766399998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5.98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0.23182323359999998</v>
      </c>
      <c r="AD70">
        <f t="shared" si="4"/>
        <v>27.366180766399999</v>
      </c>
      <c r="AE70">
        <v>0</v>
      </c>
      <c r="AF70" s="24"/>
      <c r="AG70">
        <f t="shared" si="5"/>
        <v>27.366180766399999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8.3000000000000007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0.24879123359999999</v>
      </c>
      <c r="AD71">
        <f t="shared" si="4"/>
        <v>29.3692127664</v>
      </c>
      <c r="AE71">
        <v>0</v>
      </c>
      <c r="AF71" s="24"/>
      <c r="AG71">
        <f t="shared" si="5"/>
        <v>29.3692127664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10.32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1.1599999999999999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0.22636323359999996</v>
      </c>
      <c r="AD72">
        <f t="shared" si="4"/>
        <v>26.7216407664</v>
      </c>
      <c r="AE72">
        <v>0</v>
      </c>
      <c r="AF72" s="24"/>
      <c r="AG72">
        <f t="shared" si="5"/>
        <v>26.7216407664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6.39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6.27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0.21477123359999997</v>
      </c>
      <c r="AD73">
        <f t="shared" si="4"/>
        <v>25.353232766399998</v>
      </c>
      <c r="AE73">
        <v>0</v>
      </c>
      <c r="AF73" s="24"/>
      <c r="AG73">
        <f t="shared" si="5"/>
        <v>25.353232766399998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3.86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0.20074323359999996</v>
      </c>
      <c r="AD74">
        <f t="shared" si="4"/>
        <v>23.697260766399996</v>
      </c>
      <c r="AE74">
        <v>0</v>
      </c>
      <c r="AF74" s="24"/>
      <c r="AG74">
        <f t="shared" si="5"/>
        <v>23.697260766399996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0.74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0.21317523359999999</v>
      </c>
      <c r="AD75">
        <f t="shared" si="4"/>
        <v>25.164828766399996</v>
      </c>
      <c r="AE75">
        <v>0</v>
      </c>
      <c r="AF75" s="24"/>
      <c r="AG75">
        <f t="shared" si="5"/>
        <v>25.164828766399996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6.08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5.79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0.21073923359999996</v>
      </c>
      <c r="AD76">
        <f t="shared" si="4"/>
        <v>24.8772647664</v>
      </c>
      <c r="AE76">
        <v>0</v>
      </c>
      <c r="AF76" s="24"/>
      <c r="AG76">
        <f t="shared" si="5"/>
        <v>24.8772647664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9.36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0.24072723359999998</v>
      </c>
      <c r="AD77">
        <f t="shared" si="4"/>
        <v>28.417276766399997</v>
      </c>
      <c r="AE77">
        <v>0</v>
      </c>
      <c r="AF77" s="24"/>
      <c r="AG77">
        <f t="shared" si="5"/>
        <v>28.417276766399997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6.27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0.21477123359999997</v>
      </c>
      <c r="AD78">
        <f t="shared" si="4"/>
        <v>25.353232766399998</v>
      </c>
      <c r="AE78">
        <v>0</v>
      </c>
      <c r="AF78" s="24"/>
      <c r="AG78">
        <f t="shared" si="5"/>
        <v>25.353232766399998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0.21073923359999996</v>
      </c>
      <c r="AD79">
        <f t="shared" si="4"/>
        <v>24.8772647664</v>
      </c>
      <c r="AE79">
        <v>0</v>
      </c>
      <c r="AF79" s="24"/>
      <c r="AG79">
        <f t="shared" si="5"/>
        <v>24.8772647664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4.05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0.21880323359999998</v>
      </c>
      <c r="AD80">
        <f t="shared" si="4"/>
        <v>25.8292007664</v>
      </c>
      <c r="AE80">
        <v>0</v>
      </c>
      <c r="AF80" s="24"/>
      <c r="AG80">
        <f t="shared" si="5"/>
        <v>25.8292007664</v>
      </c>
      <c r="AI80" s="34">
        <f>PXIL!M80</f>
        <v>0</v>
      </c>
      <c r="AJ80" s="34">
        <f>PXIL!S80</f>
        <v>0</v>
      </c>
      <c r="AK80" s="34">
        <f>RTM_IEX!M80</f>
        <v>2.7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0.23501523359999998</v>
      </c>
      <c r="AD81">
        <f t="shared" si="4"/>
        <v>27.7429887664</v>
      </c>
      <c r="AE81">
        <v>0</v>
      </c>
      <c r="AF81" s="24"/>
      <c r="AG81">
        <f t="shared" si="5"/>
        <v>27.7429887664</v>
      </c>
      <c r="AI81" s="34">
        <f>PXIL!M81</f>
        <v>0</v>
      </c>
      <c r="AJ81" s="34">
        <f>PXIL!S81</f>
        <v>0</v>
      </c>
      <c r="AK81" s="34">
        <f>RTM_IEX!M81</f>
        <v>8.68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0.22535523359999998</v>
      </c>
      <c r="AD82">
        <f t="shared" si="4"/>
        <v>26.602648766400002</v>
      </c>
      <c r="AE82">
        <v>0</v>
      </c>
      <c r="AF82" s="24"/>
      <c r="AG82">
        <f t="shared" si="5"/>
        <v>26.602648766400002</v>
      </c>
      <c r="AI82" s="34">
        <f>PXIL!M82</f>
        <v>0</v>
      </c>
      <c r="AJ82" s="34">
        <f>PXIL!S82</f>
        <v>0</v>
      </c>
      <c r="AK82" s="34">
        <f>RTM_IEX!M82</f>
        <v>7.53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0.23257923359999999</v>
      </c>
      <c r="AD83">
        <f t="shared" si="4"/>
        <v>27.4554247664</v>
      </c>
      <c r="AE83">
        <v>0</v>
      </c>
      <c r="AF83" s="24"/>
      <c r="AG83">
        <f t="shared" si="5"/>
        <v>27.4554247664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8.39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0.23257923359999999</v>
      </c>
      <c r="AD84">
        <f t="shared" si="4"/>
        <v>27.4554247664</v>
      </c>
      <c r="AE84">
        <v>0</v>
      </c>
      <c r="AF84" s="24"/>
      <c r="AG84">
        <f t="shared" si="5"/>
        <v>27.4554247664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8.39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4.9000000000000004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0.23753523359999995</v>
      </c>
      <c r="AD85">
        <f t="shared" si="4"/>
        <v>28.0404687664</v>
      </c>
      <c r="AE85">
        <v>0</v>
      </c>
      <c r="AF85" s="24"/>
      <c r="AG85">
        <f t="shared" si="5"/>
        <v>28.0404687664</v>
      </c>
      <c r="AI85" s="34">
        <f>PXIL!M85</f>
        <v>0</v>
      </c>
      <c r="AJ85" s="34">
        <f>PXIL!S85</f>
        <v>0</v>
      </c>
      <c r="AK85" s="34">
        <f>RTM_IEX!M85</f>
        <v>0.87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3.21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0.24249123359999997</v>
      </c>
      <c r="AD86">
        <f t="shared" si="4"/>
        <v>28.6255127664</v>
      </c>
      <c r="AE86">
        <v>0</v>
      </c>
      <c r="AF86" s="24"/>
      <c r="AG86">
        <f t="shared" si="5"/>
        <v>28.6255127664</v>
      </c>
      <c r="AI86" s="34">
        <f>PXIL!M86</f>
        <v>0</v>
      </c>
      <c r="AJ86" s="34">
        <f>PXIL!S86</f>
        <v>0</v>
      </c>
      <c r="AK86" s="34">
        <f>RTM_IEX!M86</f>
        <v>2.12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1.55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0.22342323359999994</v>
      </c>
      <c r="AD87">
        <f t="shared" si="4"/>
        <v>26.374580766399998</v>
      </c>
      <c r="AE87">
        <v>0</v>
      </c>
      <c r="AF87" s="24"/>
      <c r="AG87">
        <f t="shared" si="5"/>
        <v>26.374580766399998</v>
      </c>
      <c r="AI87" s="34">
        <f>PXIL!M87</f>
        <v>0</v>
      </c>
      <c r="AJ87" s="34">
        <f>PXIL!S87</f>
        <v>0</v>
      </c>
      <c r="AK87" s="34">
        <f>RTM_IEX!M87</f>
        <v>3.9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0.23451123359999995</v>
      </c>
      <c r="AD88">
        <f t="shared" si="4"/>
        <v>27.683492766400001</v>
      </c>
      <c r="AE88">
        <v>0</v>
      </c>
      <c r="AF88" s="24"/>
      <c r="AG88">
        <f t="shared" si="5"/>
        <v>27.683492766400001</v>
      </c>
      <c r="AI88" s="34">
        <f>PXIL!M88</f>
        <v>0</v>
      </c>
      <c r="AJ88" s="34">
        <f>PXIL!S88</f>
        <v>0</v>
      </c>
      <c r="AK88" s="34">
        <f>RTM_IEX!M88</f>
        <v>3.74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2.12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0.22350723359999997</v>
      </c>
      <c r="AD89">
        <f t="shared" si="4"/>
        <v>26.384496766399998</v>
      </c>
      <c r="AE89">
        <v>0</v>
      </c>
      <c r="AF89" s="24"/>
      <c r="AG89">
        <f t="shared" si="5"/>
        <v>26.384496766399998</v>
      </c>
      <c r="AI89" s="34">
        <f>PXIL!M89</f>
        <v>0</v>
      </c>
      <c r="AJ89" s="34">
        <f>PXIL!S89</f>
        <v>0</v>
      </c>
      <c r="AK89" s="34">
        <f>RTM_IEX!M89</f>
        <v>5.14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0.59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0.22611123359999999</v>
      </c>
      <c r="AD90">
        <f t="shared" si="4"/>
        <v>26.691892766399999</v>
      </c>
      <c r="AE90">
        <v>0</v>
      </c>
      <c r="AF90" s="24"/>
      <c r="AG90">
        <f t="shared" si="5"/>
        <v>26.691892766399999</v>
      </c>
      <c r="AI90" s="34">
        <f>PXIL!M90</f>
        <v>0</v>
      </c>
      <c r="AJ90" s="34">
        <f>PXIL!S90</f>
        <v>0</v>
      </c>
      <c r="AK90" s="34">
        <f>RTM_IEX!M90</f>
        <v>5.64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0.63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0.19116723359999999</v>
      </c>
      <c r="AD91">
        <f t="shared" si="4"/>
        <v>22.566836766399998</v>
      </c>
      <c r="AE91">
        <v>0</v>
      </c>
      <c r="AF91" s="24"/>
      <c r="AG91">
        <f t="shared" si="5"/>
        <v>22.566836766399998</v>
      </c>
      <c r="AI91" s="34">
        <f>PXIL!M91</f>
        <v>0</v>
      </c>
      <c r="AJ91" s="34">
        <f>PXIL!S91</f>
        <v>0</v>
      </c>
      <c r="AK91" s="34">
        <f>RTM_IEX!M91</f>
        <v>2.69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0.20015523359999998</v>
      </c>
      <c r="AD92">
        <f t="shared" si="4"/>
        <v>23.6278487664</v>
      </c>
      <c r="AE92">
        <v>0</v>
      </c>
      <c r="AF92" s="24"/>
      <c r="AG92">
        <f t="shared" si="5"/>
        <v>23.6278487664</v>
      </c>
      <c r="AI92" s="34">
        <f>PXIL!M92</f>
        <v>0</v>
      </c>
      <c r="AJ92" s="34">
        <f>PXIL!S92</f>
        <v>0</v>
      </c>
      <c r="AK92" s="34">
        <f>RTM_IEX!M92</f>
        <v>3.71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0.18251523359999999</v>
      </c>
      <c r="AD93">
        <f t="shared" si="4"/>
        <v>21.545488766399998</v>
      </c>
      <c r="AE93">
        <v>0</v>
      </c>
      <c r="AF93" s="24"/>
      <c r="AG93">
        <f t="shared" si="5"/>
        <v>21.545488766399998</v>
      </c>
      <c r="AI93" s="34">
        <f>PXIL!M93</f>
        <v>0</v>
      </c>
      <c r="AJ93" s="34">
        <f>PXIL!S93</f>
        <v>0</v>
      </c>
      <c r="AK93" s="34">
        <f>RTM_IEX!M93</f>
        <v>1.97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0.17361123359999997</v>
      </c>
      <c r="AD94">
        <f t="shared" si="4"/>
        <v>20.494392766399997</v>
      </c>
      <c r="AE94">
        <v>0</v>
      </c>
      <c r="AF94" s="24"/>
      <c r="AG94">
        <f t="shared" si="5"/>
        <v>20.494392766399997</v>
      </c>
      <c r="AI94" s="34">
        <f>PXIL!M94</f>
        <v>0</v>
      </c>
      <c r="AJ94" s="34">
        <f>PXIL!S94</f>
        <v>0</v>
      </c>
      <c r="AK94" s="34">
        <f>RTM_IEX!M94</f>
        <v>1.1299999999999999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0.19276323359999997</v>
      </c>
      <c r="AD95">
        <f t="shared" si="4"/>
        <v>22.755240766399996</v>
      </c>
      <c r="AE95">
        <v>0</v>
      </c>
      <c r="AF95" s="24"/>
      <c r="AG95">
        <f t="shared" si="5"/>
        <v>22.755240766399996</v>
      </c>
      <c r="AI95" s="34">
        <f>PXIL!M95</f>
        <v>0</v>
      </c>
      <c r="AJ95" s="34">
        <f>PXIL!S95</f>
        <v>0</v>
      </c>
      <c r="AK95" s="34">
        <f>RTM_IEX!M95</f>
        <v>2.97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0.28999999999999998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0.1733592336</v>
      </c>
      <c r="AD96">
        <f t="shared" si="4"/>
        <v>20.464644766399999</v>
      </c>
      <c r="AE96">
        <v>0</v>
      </c>
      <c r="AF96" s="24"/>
      <c r="AG96">
        <f t="shared" si="5"/>
        <v>20.464644766399999</v>
      </c>
      <c r="AI96" s="34">
        <f>PXIL!M96</f>
        <v>0</v>
      </c>
      <c r="AJ96" s="34">
        <f>PXIL!S96</f>
        <v>0</v>
      </c>
      <c r="AK96" s="34">
        <f>RTM_IEX!M96</f>
        <v>1.07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0.16806723359999998</v>
      </c>
      <c r="AD97">
        <f t="shared" si="4"/>
        <v>19.839936766400001</v>
      </c>
      <c r="AE97">
        <v>0</v>
      </c>
      <c r="AF97" s="24"/>
      <c r="AG97">
        <f t="shared" si="5"/>
        <v>19.839936766400001</v>
      </c>
      <c r="AI97" s="34">
        <f>PXIL!M97</f>
        <v>0</v>
      </c>
      <c r="AJ97" s="34">
        <f>PXIL!S97</f>
        <v>0</v>
      </c>
      <c r="AK97" s="34">
        <f>RTM_IEX!M97</f>
        <v>0.56999999999999995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18.697862000000001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0.1570620408</v>
      </c>
      <c r="AD98">
        <f t="shared" si="4"/>
        <v>18.540799959200001</v>
      </c>
      <c r="AE98">
        <v>0</v>
      </c>
      <c r="AF98" s="24"/>
      <c r="AG98">
        <f t="shared" si="5"/>
        <v>18.540799959200001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0.44111450824999987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3.1802500000000011E-2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4.4688588692999992E-3</v>
      </c>
      <c r="AD99">
        <f t="shared" si="6"/>
        <v>0.52753814938069998</v>
      </c>
      <c r="AE99">
        <f t="shared" ref="AE99:AT99" si="8">SUM(AE3:AE98)/4000</f>
        <v>0</v>
      </c>
      <c r="AG99">
        <f t="shared" si="8"/>
        <v>0.52753814938069998</v>
      </c>
      <c r="AI99">
        <f t="shared" si="8"/>
        <v>0</v>
      </c>
      <c r="AJ99">
        <f t="shared" si="8"/>
        <v>0</v>
      </c>
      <c r="AK99">
        <f t="shared" si="8"/>
        <v>1.3757500000000001E-2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4.5332500000000005E-2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'[1]13'!B5</f>
        <v>295</v>
      </c>
      <c r="C3" s="16">
        <f>'[1]13'!C5</f>
        <v>0</v>
      </c>
      <c r="D3" s="16">
        <f>'[1]13'!D5</f>
        <v>0</v>
      </c>
      <c r="E3" s="16">
        <f>'[1]13'!E5</f>
        <v>0</v>
      </c>
      <c r="F3" s="15">
        <f>SUM(B3:E3)</f>
        <v>295</v>
      </c>
      <c r="G3" s="15">
        <f>'[1]13'!H5</f>
        <v>290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'[1]13'!B6</f>
        <v>295</v>
      </c>
      <c r="C4" s="16">
        <f>'[1]13'!C6</f>
        <v>0</v>
      </c>
      <c r="D4" s="16">
        <f>'[1]13'!D6</f>
        <v>0</v>
      </c>
      <c r="E4" s="16">
        <f>'[1]13'!E6</f>
        <v>0</v>
      </c>
      <c r="F4" s="15">
        <f>SUM(B4:E4)</f>
        <v>295</v>
      </c>
      <c r="G4" s="15">
        <f>'[1]13'!H6</f>
        <v>290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'[1]13'!B7</f>
        <v>295</v>
      </c>
      <c r="C5" s="16">
        <f>'[1]13'!C7</f>
        <v>0</v>
      </c>
      <c r="D5" s="16">
        <f>'[1]13'!D7</f>
        <v>0</v>
      </c>
      <c r="E5" s="16">
        <f>'[1]13'!E7</f>
        <v>0</v>
      </c>
      <c r="F5" s="15">
        <f t="shared" ref="F5:F68" si="6">SUM(B5:E5)</f>
        <v>295</v>
      </c>
      <c r="G5" s="15">
        <f>'[1]13'!H7</f>
        <v>290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'[1]13'!B8</f>
        <v>295</v>
      </c>
      <c r="C6" s="16">
        <f>'[1]13'!C8</f>
        <v>0</v>
      </c>
      <c r="D6" s="16">
        <f>'[1]13'!D8</f>
        <v>0</v>
      </c>
      <c r="E6" s="16">
        <f>'[1]13'!E8</f>
        <v>0</v>
      </c>
      <c r="F6" s="15">
        <f t="shared" si="6"/>
        <v>295</v>
      </c>
      <c r="G6" s="15">
        <f>'[1]13'!H8</f>
        <v>290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'[1]13'!B9</f>
        <v>295</v>
      </c>
      <c r="C7" s="16">
        <f>'[1]13'!C9</f>
        <v>0</v>
      </c>
      <c r="D7" s="16">
        <f>'[1]13'!D9</f>
        <v>0</v>
      </c>
      <c r="E7" s="16">
        <f>'[1]13'!E9</f>
        <v>0</v>
      </c>
      <c r="F7" s="15">
        <f t="shared" si="6"/>
        <v>295</v>
      </c>
      <c r="G7" s="15">
        <f>'[1]13'!H9</f>
        <v>290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'[1]13'!B10</f>
        <v>295</v>
      </c>
      <c r="C8" s="16">
        <f>'[1]13'!C10</f>
        <v>0</v>
      </c>
      <c r="D8" s="16">
        <f>'[1]13'!D10</f>
        <v>0</v>
      </c>
      <c r="E8" s="16">
        <f>'[1]13'!E10</f>
        <v>0</v>
      </c>
      <c r="F8" s="15">
        <f t="shared" si="6"/>
        <v>295</v>
      </c>
      <c r="G8" s="15">
        <f>'[1]13'!H10</f>
        <v>290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'[1]13'!B11</f>
        <v>295</v>
      </c>
      <c r="C9" s="16">
        <f>'[1]13'!C11</f>
        <v>0</v>
      </c>
      <c r="D9" s="16">
        <f>'[1]13'!D11</f>
        <v>0</v>
      </c>
      <c r="E9" s="16">
        <f>'[1]13'!E11</f>
        <v>0</v>
      </c>
      <c r="F9" s="15">
        <f t="shared" si="6"/>
        <v>295</v>
      </c>
      <c r="G9" s="15">
        <f>'[1]13'!H11</f>
        <v>290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'[1]13'!B12</f>
        <v>295</v>
      </c>
      <c r="C10" s="16">
        <f>'[1]13'!C12</f>
        <v>0</v>
      </c>
      <c r="D10" s="16">
        <f>'[1]13'!D12</f>
        <v>0</v>
      </c>
      <c r="E10" s="16">
        <f>'[1]13'!E12</f>
        <v>0</v>
      </c>
      <c r="F10" s="15">
        <f t="shared" si="6"/>
        <v>295</v>
      </c>
      <c r="G10" s="15">
        <f>'[1]13'!H12</f>
        <v>290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'[1]13'!B13</f>
        <v>295</v>
      </c>
      <c r="C11" s="16">
        <f>'[1]13'!C13</f>
        <v>0</v>
      </c>
      <c r="D11" s="16">
        <f>'[1]13'!D13</f>
        <v>0</v>
      </c>
      <c r="E11" s="16">
        <f>'[1]13'!E13</f>
        <v>0</v>
      </c>
      <c r="F11" s="15">
        <f t="shared" si="6"/>
        <v>295</v>
      </c>
      <c r="G11" s="15">
        <f>'[1]13'!H13</f>
        <v>290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'[1]13'!B14</f>
        <v>295</v>
      </c>
      <c r="C12" s="16">
        <f>'[1]13'!C14</f>
        <v>0</v>
      </c>
      <c r="D12" s="16">
        <f>'[1]13'!D14</f>
        <v>0</v>
      </c>
      <c r="E12" s="16">
        <f>'[1]13'!E14</f>
        <v>0</v>
      </c>
      <c r="F12" s="15">
        <f t="shared" si="6"/>
        <v>295</v>
      </c>
      <c r="G12" s="15">
        <f>'[1]13'!H14</f>
        <v>290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'[1]13'!B15</f>
        <v>295</v>
      </c>
      <c r="C13" s="16">
        <f>'[1]13'!C15</f>
        <v>0</v>
      </c>
      <c r="D13" s="16">
        <f>'[1]13'!D15</f>
        <v>0</v>
      </c>
      <c r="E13" s="16">
        <f>'[1]13'!E15</f>
        <v>0</v>
      </c>
      <c r="F13" s="15">
        <f t="shared" si="6"/>
        <v>295</v>
      </c>
      <c r="G13" s="15">
        <f>'[1]13'!H15</f>
        <v>290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'[1]13'!B16</f>
        <v>295</v>
      </c>
      <c r="C14" s="16">
        <f>'[1]13'!C16</f>
        <v>0</v>
      </c>
      <c r="D14" s="16">
        <f>'[1]13'!D16</f>
        <v>0</v>
      </c>
      <c r="E14" s="16">
        <f>'[1]13'!E16</f>
        <v>0</v>
      </c>
      <c r="F14" s="15">
        <f t="shared" si="6"/>
        <v>295</v>
      </c>
      <c r="G14" s="15">
        <f>'[1]13'!H16</f>
        <v>290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'[1]13'!B17</f>
        <v>295</v>
      </c>
      <c r="C15" s="16">
        <f>'[1]13'!C17</f>
        <v>0</v>
      </c>
      <c r="D15" s="16">
        <f>'[1]13'!D17</f>
        <v>0</v>
      </c>
      <c r="E15" s="16">
        <f>'[1]13'!E17</f>
        <v>0</v>
      </c>
      <c r="F15" s="15">
        <f t="shared" si="6"/>
        <v>295</v>
      </c>
      <c r="G15" s="15">
        <f>'[1]13'!H17</f>
        <v>290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'[1]13'!B18</f>
        <v>295</v>
      </c>
      <c r="C16" s="16">
        <f>'[1]13'!C18</f>
        <v>0</v>
      </c>
      <c r="D16" s="16">
        <f>'[1]13'!D18</f>
        <v>0</v>
      </c>
      <c r="E16" s="16">
        <f>'[1]13'!E18</f>
        <v>0</v>
      </c>
      <c r="F16" s="15">
        <f t="shared" si="6"/>
        <v>295</v>
      </c>
      <c r="G16" s="15">
        <f>'[1]13'!H18</f>
        <v>290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'[1]13'!B19</f>
        <v>295</v>
      </c>
      <c r="C17" s="16">
        <f>'[1]13'!C19</f>
        <v>0</v>
      </c>
      <c r="D17" s="16">
        <f>'[1]13'!D19</f>
        <v>0</v>
      </c>
      <c r="E17" s="16">
        <f>'[1]13'!E19</f>
        <v>0</v>
      </c>
      <c r="F17" s="15">
        <f t="shared" si="6"/>
        <v>295</v>
      </c>
      <c r="G17" s="15">
        <f>'[1]13'!H19</f>
        <v>290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'[1]13'!B20</f>
        <v>295</v>
      </c>
      <c r="C18" s="16">
        <f>'[1]13'!C20</f>
        <v>0</v>
      </c>
      <c r="D18" s="16">
        <f>'[1]13'!D20</f>
        <v>0</v>
      </c>
      <c r="E18" s="16">
        <f>'[1]13'!E20</f>
        <v>0</v>
      </c>
      <c r="F18" s="15">
        <f t="shared" si="6"/>
        <v>295</v>
      </c>
      <c r="G18" s="15">
        <f>'[1]13'!H20</f>
        <v>290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'[1]13'!B21</f>
        <v>295</v>
      </c>
      <c r="C19" s="16">
        <f>'[1]13'!C21</f>
        <v>0</v>
      </c>
      <c r="D19" s="16">
        <f>'[1]13'!D21</f>
        <v>0</v>
      </c>
      <c r="E19" s="16">
        <f>'[1]13'!E21</f>
        <v>0</v>
      </c>
      <c r="F19" s="15">
        <f t="shared" si="6"/>
        <v>295</v>
      </c>
      <c r="G19" s="15">
        <f>'[1]13'!H21</f>
        <v>290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'[1]13'!B22</f>
        <v>295</v>
      </c>
      <c r="C20" s="16">
        <f>'[1]13'!C22</f>
        <v>0</v>
      </c>
      <c r="D20" s="16">
        <f>'[1]13'!D22</f>
        <v>0</v>
      </c>
      <c r="E20" s="16">
        <f>'[1]13'!E22</f>
        <v>0</v>
      </c>
      <c r="F20" s="15">
        <f t="shared" si="6"/>
        <v>295</v>
      </c>
      <c r="G20" s="15">
        <f>'[1]13'!H22</f>
        <v>290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'[1]13'!B23</f>
        <v>295</v>
      </c>
      <c r="C21" s="16">
        <f>'[1]13'!C23</f>
        <v>0</v>
      </c>
      <c r="D21" s="16">
        <f>'[1]13'!D23</f>
        <v>0</v>
      </c>
      <c r="E21" s="16">
        <f>'[1]13'!E23</f>
        <v>0</v>
      </c>
      <c r="F21" s="15">
        <f t="shared" si="6"/>
        <v>295</v>
      </c>
      <c r="G21" s="15">
        <f>'[1]13'!H23</f>
        <v>290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'[1]13'!B24</f>
        <v>295</v>
      </c>
      <c r="C22" s="16">
        <f>'[1]13'!C24</f>
        <v>0</v>
      </c>
      <c r="D22" s="16">
        <f>'[1]13'!D24</f>
        <v>0</v>
      </c>
      <c r="E22" s="16">
        <f>'[1]13'!E24</f>
        <v>0</v>
      </c>
      <c r="F22" s="15">
        <f t="shared" si="6"/>
        <v>295</v>
      </c>
      <c r="G22" s="15">
        <f>'[1]13'!H24</f>
        <v>290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'[1]13'!B25</f>
        <v>295</v>
      </c>
      <c r="C23" s="16">
        <f>'[1]13'!C25</f>
        <v>0</v>
      </c>
      <c r="D23" s="16">
        <f>'[1]13'!D25</f>
        <v>0</v>
      </c>
      <c r="E23" s="16">
        <f>'[1]13'!E25</f>
        <v>0</v>
      </c>
      <c r="F23" s="15">
        <f t="shared" si="6"/>
        <v>295</v>
      </c>
      <c r="G23" s="15">
        <f>'[1]13'!H25</f>
        <v>290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'[1]13'!B26</f>
        <v>295</v>
      </c>
      <c r="C24" s="16">
        <f>'[1]13'!C26</f>
        <v>0</v>
      </c>
      <c r="D24" s="16">
        <f>'[1]13'!D26</f>
        <v>0</v>
      </c>
      <c r="E24" s="16">
        <f>'[1]13'!E26</f>
        <v>0</v>
      </c>
      <c r="F24" s="15">
        <f t="shared" si="6"/>
        <v>295</v>
      </c>
      <c r="G24" s="15">
        <f>'[1]13'!H26</f>
        <v>290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'[1]13'!B27</f>
        <v>295</v>
      </c>
      <c r="C25" s="16">
        <f>'[1]13'!C27</f>
        <v>0</v>
      </c>
      <c r="D25" s="16">
        <f>'[1]13'!D27</f>
        <v>0</v>
      </c>
      <c r="E25" s="16">
        <f>'[1]13'!E27</f>
        <v>0</v>
      </c>
      <c r="F25" s="15">
        <f t="shared" si="6"/>
        <v>295</v>
      </c>
      <c r="G25" s="15">
        <f>'[1]13'!H27</f>
        <v>290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'[1]13'!B28</f>
        <v>295</v>
      </c>
      <c r="C26" s="16">
        <f>'[1]13'!C28</f>
        <v>0</v>
      </c>
      <c r="D26" s="16">
        <f>'[1]13'!D28</f>
        <v>0</v>
      </c>
      <c r="E26" s="16">
        <f>'[1]13'!E28</f>
        <v>0</v>
      </c>
      <c r="F26" s="15">
        <f t="shared" si="6"/>
        <v>295</v>
      </c>
      <c r="G26" s="15">
        <f>'[1]13'!H28</f>
        <v>290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'[1]13'!B29</f>
        <v>295</v>
      </c>
      <c r="C27" s="16">
        <f>'[1]13'!C29</f>
        <v>0</v>
      </c>
      <c r="D27" s="16">
        <f>'[1]13'!D29</f>
        <v>0</v>
      </c>
      <c r="E27" s="16">
        <f>'[1]13'!E29</f>
        <v>0</v>
      </c>
      <c r="F27" s="15">
        <f t="shared" si="6"/>
        <v>295</v>
      </c>
      <c r="G27" s="15">
        <f>'[1]13'!H29</f>
        <v>290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'[1]13'!B30</f>
        <v>295</v>
      </c>
      <c r="C28" s="16">
        <f>'[1]13'!C30</f>
        <v>0</v>
      </c>
      <c r="D28" s="16">
        <f>'[1]13'!D30</f>
        <v>0</v>
      </c>
      <c r="E28" s="16">
        <f>'[1]13'!E30</f>
        <v>0</v>
      </c>
      <c r="F28" s="15">
        <f t="shared" si="6"/>
        <v>295</v>
      </c>
      <c r="G28" s="15">
        <f>'[1]13'!H30</f>
        <v>290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'[1]13'!B31</f>
        <v>295</v>
      </c>
      <c r="C29" s="16">
        <f>'[1]13'!C31</f>
        <v>0</v>
      </c>
      <c r="D29" s="16">
        <f>'[1]13'!D31</f>
        <v>0</v>
      </c>
      <c r="E29" s="16">
        <f>'[1]13'!E31</f>
        <v>0</v>
      </c>
      <c r="F29" s="15">
        <f t="shared" si="6"/>
        <v>295</v>
      </c>
      <c r="G29" s="15">
        <f>'[1]13'!H31</f>
        <v>290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'[1]13'!B32</f>
        <v>295</v>
      </c>
      <c r="C30" s="16">
        <f>'[1]13'!C32</f>
        <v>0</v>
      </c>
      <c r="D30" s="16">
        <f>'[1]13'!D32</f>
        <v>0</v>
      </c>
      <c r="E30" s="16">
        <f>'[1]13'!E32</f>
        <v>0</v>
      </c>
      <c r="F30" s="15">
        <f t="shared" si="6"/>
        <v>295</v>
      </c>
      <c r="G30" s="15">
        <f>'[1]13'!H32</f>
        <v>290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'[1]13'!B33</f>
        <v>295</v>
      </c>
      <c r="C31" s="16">
        <f>'[1]13'!C33</f>
        <v>0</v>
      </c>
      <c r="D31" s="16">
        <f>'[1]13'!D33</f>
        <v>0</v>
      </c>
      <c r="E31" s="16">
        <f>'[1]13'!E33</f>
        <v>0</v>
      </c>
      <c r="F31" s="15">
        <f t="shared" si="6"/>
        <v>295</v>
      </c>
      <c r="G31" s="15">
        <f>'[1]13'!H33</f>
        <v>290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'[1]13'!B34</f>
        <v>295</v>
      </c>
      <c r="C32" s="16">
        <f>'[1]13'!C34</f>
        <v>0</v>
      </c>
      <c r="D32" s="16">
        <f>'[1]13'!D34</f>
        <v>0</v>
      </c>
      <c r="E32" s="16">
        <f>'[1]13'!E34</f>
        <v>0</v>
      </c>
      <c r="F32" s="15">
        <f t="shared" si="6"/>
        <v>295</v>
      </c>
      <c r="G32" s="15">
        <f>'[1]13'!H34</f>
        <v>290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'[1]13'!B35</f>
        <v>295</v>
      </c>
      <c r="C33" s="16">
        <f>'[1]13'!C35</f>
        <v>0</v>
      </c>
      <c r="D33" s="16">
        <f>'[1]13'!D35</f>
        <v>0</v>
      </c>
      <c r="E33" s="16">
        <f>'[1]13'!E35</f>
        <v>0</v>
      </c>
      <c r="F33" s="15">
        <f t="shared" si="6"/>
        <v>295</v>
      </c>
      <c r="G33" s="15">
        <f>'[1]13'!H35</f>
        <v>290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'[1]13'!B36</f>
        <v>295</v>
      </c>
      <c r="C34" s="16">
        <f>'[1]13'!C36</f>
        <v>0</v>
      </c>
      <c r="D34" s="16">
        <f>'[1]13'!D36</f>
        <v>0</v>
      </c>
      <c r="E34" s="16">
        <f>'[1]13'!E36</f>
        <v>0</v>
      </c>
      <c r="F34" s="15">
        <f t="shared" si="6"/>
        <v>295</v>
      </c>
      <c r="G34" s="15">
        <f>'[1]13'!H36</f>
        <v>290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'[1]13'!B37</f>
        <v>290</v>
      </c>
      <c r="C35" s="16">
        <f>'[1]13'!C37</f>
        <v>0</v>
      </c>
      <c r="D35" s="16">
        <f>'[1]13'!D37</f>
        <v>0</v>
      </c>
      <c r="E35" s="16">
        <f>'[1]13'!E37</f>
        <v>0</v>
      </c>
      <c r="F35" s="15">
        <f t="shared" si="6"/>
        <v>290</v>
      </c>
      <c r="G35" s="15">
        <f>'[1]13'!H37</f>
        <v>290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'[1]13'!B38</f>
        <v>290</v>
      </c>
      <c r="C36" s="16">
        <f>'[1]13'!C38</f>
        <v>0</v>
      </c>
      <c r="D36" s="16">
        <f>'[1]13'!D38</f>
        <v>0</v>
      </c>
      <c r="E36" s="16">
        <f>'[1]13'!E38</f>
        <v>0</v>
      </c>
      <c r="F36" s="15">
        <f t="shared" si="6"/>
        <v>290</v>
      </c>
      <c r="G36" s="15">
        <f>'[1]13'!H38</f>
        <v>290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'[1]13'!B39</f>
        <v>290</v>
      </c>
      <c r="C37" s="16">
        <f>'[1]13'!C39</f>
        <v>0</v>
      </c>
      <c r="D37" s="16">
        <f>'[1]13'!D39</f>
        <v>0</v>
      </c>
      <c r="E37" s="16">
        <f>'[1]13'!E39</f>
        <v>0</v>
      </c>
      <c r="F37" s="15">
        <f t="shared" si="6"/>
        <v>290</v>
      </c>
      <c r="G37" s="15">
        <f>'[1]13'!H39</f>
        <v>290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'[1]13'!B40</f>
        <v>290</v>
      </c>
      <c r="C38" s="16">
        <f>'[1]13'!C40</f>
        <v>0</v>
      </c>
      <c r="D38" s="16">
        <f>'[1]13'!D40</f>
        <v>0</v>
      </c>
      <c r="E38" s="16">
        <f>'[1]13'!E40</f>
        <v>0</v>
      </c>
      <c r="F38" s="15">
        <f t="shared" si="6"/>
        <v>290</v>
      </c>
      <c r="G38" s="15">
        <f>'[1]13'!H40</f>
        <v>290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'[1]13'!B41</f>
        <v>290</v>
      </c>
      <c r="C39" s="16">
        <f>'[1]13'!C41</f>
        <v>0</v>
      </c>
      <c r="D39" s="16">
        <f>'[1]13'!D41</f>
        <v>0</v>
      </c>
      <c r="E39" s="16">
        <f>'[1]13'!E41</f>
        <v>0</v>
      </c>
      <c r="F39" s="15">
        <f t="shared" si="6"/>
        <v>290</v>
      </c>
      <c r="G39" s="15">
        <f>'[1]13'!H41</f>
        <v>290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'[1]13'!B42</f>
        <v>290</v>
      </c>
      <c r="C40" s="16">
        <f>'[1]13'!C42</f>
        <v>0</v>
      </c>
      <c r="D40" s="16">
        <f>'[1]13'!D42</f>
        <v>0</v>
      </c>
      <c r="E40" s="16">
        <f>'[1]13'!E42</f>
        <v>0</v>
      </c>
      <c r="F40" s="15">
        <f t="shared" si="6"/>
        <v>290</v>
      </c>
      <c r="G40" s="15">
        <f>'[1]13'!H42</f>
        <v>290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'[1]13'!B43</f>
        <v>290</v>
      </c>
      <c r="C41" s="16">
        <f>'[1]13'!C43</f>
        <v>0</v>
      </c>
      <c r="D41" s="16">
        <f>'[1]13'!D43</f>
        <v>0</v>
      </c>
      <c r="E41" s="16">
        <f>'[1]13'!E43</f>
        <v>0</v>
      </c>
      <c r="F41" s="15">
        <f t="shared" si="6"/>
        <v>290</v>
      </c>
      <c r="G41" s="15">
        <f>'[1]13'!H43</f>
        <v>290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'[1]13'!B44</f>
        <v>290</v>
      </c>
      <c r="C42" s="16">
        <f>'[1]13'!C44</f>
        <v>0</v>
      </c>
      <c r="D42" s="16">
        <f>'[1]13'!D44</f>
        <v>0</v>
      </c>
      <c r="E42" s="16">
        <f>'[1]13'!E44</f>
        <v>0</v>
      </c>
      <c r="F42" s="15">
        <f t="shared" si="6"/>
        <v>290</v>
      </c>
      <c r="G42" s="15">
        <f>'[1]13'!H44</f>
        <v>290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'[1]13'!B45</f>
        <v>290</v>
      </c>
      <c r="C43" s="16">
        <f>'[1]13'!C45</f>
        <v>0</v>
      </c>
      <c r="D43" s="16">
        <f>'[1]13'!D45</f>
        <v>0</v>
      </c>
      <c r="E43" s="16">
        <f>'[1]13'!E45</f>
        <v>0</v>
      </c>
      <c r="F43" s="15">
        <f t="shared" si="6"/>
        <v>290</v>
      </c>
      <c r="G43" s="15">
        <f>'[1]13'!H45</f>
        <v>290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'[1]13'!B46</f>
        <v>290</v>
      </c>
      <c r="C44" s="16">
        <f>'[1]13'!C46</f>
        <v>0</v>
      </c>
      <c r="D44" s="16">
        <f>'[1]13'!D46</f>
        <v>0</v>
      </c>
      <c r="E44" s="16">
        <f>'[1]13'!E46</f>
        <v>0</v>
      </c>
      <c r="F44" s="15">
        <f t="shared" si="6"/>
        <v>290</v>
      </c>
      <c r="G44" s="15">
        <f>'[1]13'!H46</f>
        <v>290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'[1]13'!B47</f>
        <v>290</v>
      </c>
      <c r="C45" s="16">
        <f>'[1]13'!C47</f>
        <v>0</v>
      </c>
      <c r="D45" s="16">
        <f>'[1]13'!D47</f>
        <v>0</v>
      </c>
      <c r="E45" s="16">
        <f>'[1]13'!E47</f>
        <v>0</v>
      </c>
      <c r="F45" s="15">
        <f t="shared" si="6"/>
        <v>290</v>
      </c>
      <c r="G45" s="15">
        <f>'[1]13'!H47</f>
        <v>290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'[1]13'!B48</f>
        <v>290</v>
      </c>
      <c r="C46" s="16">
        <f>'[1]13'!C48</f>
        <v>0</v>
      </c>
      <c r="D46" s="16">
        <f>'[1]13'!D48</f>
        <v>0</v>
      </c>
      <c r="E46" s="16">
        <f>'[1]13'!E48</f>
        <v>0</v>
      </c>
      <c r="F46" s="15">
        <f t="shared" si="6"/>
        <v>290</v>
      </c>
      <c r="G46" s="15">
        <f>'[1]13'!H48</f>
        <v>290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'[1]13'!B49</f>
        <v>290</v>
      </c>
      <c r="C47" s="16">
        <f>'[1]13'!C49</f>
        <v>0</v>
      </c>
      <c r="D47" s="16">
        <f>'[1]13'!D49</f>
        <v>0</v>
      </c>
      <c r="E47" s="16">
        <f>'[1]13'!E49</f>
        <v>0</v>
      </c>
      <c r="F47" s="15">
        <f t="shared" si="6"/>
        <v>290</v>
      </c>
      <c r="G47" s="15">
        <f>'[1]13'!H49</f>
        <v>290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'[1]13'!B50</f>
        <v>290</v>
      </c>
      <c r="C48" s="16">
        <f>'[1]13'!C50</f>
        <v>0</v>
      </c>
      <c r="D48" s="16">
        <f>'[1]13'!D50</f>
        <v>0</v>
      </c>
      <c r="E48" s="16">
        <f>'[1]13'!E50</f>
        <v>0</v>
      </c>
      <c r="F48" s="15">
        <f t="shared" si="6"/>
        <v>290</v>
      </c>
      <c r="G48" s="15">
        <f>'[1]13'!H50</f>
        <v>290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'[1]13'!B51</f>
        <v>290</v>
      </c>
      <c r="C49" s="16">
        <f>'[1]13'!C51</f>
        <v>0</v>
      </c>
      <c r="D49" s="16">
        <f>'[1]13'!D51</f>
        <v>0</v>
      </c>
      <c r="E49" s="16">
        <f>'[1]13'!E51</f>
        <v>0</v>
      </c>
      <c r="F49" s="15">
        <f t="shared" si="6"/>
        <v>290</v>
      </c>
      <c r="G49" s="15">
        <f>'[1]13'!H51</f>
        <v>290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'[1]13'!B52</f>
        <v>290</v>
      </c>
      <c r="C50" s="16">
        <f>'[1]13'!C52</f>
        <v>0</v>
      </c>
      <c r="D50" s="16">
        <f>'[1]13'!D52</f>
        <v>0</v>
      </c>
      <c r="E50" s="16">
        <f>'[1]13'!E52</f>
        <v>0</v>
      </c>
      <c r="F50" s="15">
        <f t="shared" si="6"/>
        <v>290</v>
      </c>
      <c r="G50" s="15">
        <f>'[1]13'!H52</f>
        <v>290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'[1]13'!B53</f>
        <v>290</v>
      </c>
      <c r="C51" s="16">
        <f>'[1]13'!C53</f>
        <v>0</v>
      </c>
      <c r="D51" s="16">
        <f>'[1]13'!D53</f>
        <v>0</v>
      </c>
      <c r="E51" s="16">
        <f>'[1]13'!E53</f>
        <v>0</v>
      </c>
      <c r="F51" s="15">
        <f t="shared" si="6"/>
        <v>290</v>
      </c>
      <c r="G51" s="15">
        <f>'[1]13'!H53</f>
        <v>290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'[1]13'!B54</f>
        <v>290</v>
      </c>
      <c r="C52" s="16">
        <f>'[1]13'!C54</f>
        <v>0</v>
      </c>
      <c r="D52" s="16">
        <f>'[1]13'!D54</f>
        <v>0</v>
      </c>
      <c r="E52" s="16">
        <f>'[1]13'!E54</f>
        <v>0</v>
      </c>
      <c r="F52" s="15">
        <f t="shared" si="6"/>
        <v>290</v>
      </c>
      <c r="G52" s="15">
        <f>'[1]13'!H54</f>
        <v>290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'[1]13'!B55</f>
        <v>285</v>
      </c>
      <c r="C53" s="16">
        <f>'[1]13'!C55</f>
        <v>0</v>
      </c>
      <c r="D53" s="16">
        <f>'[1]13'!D55</f>
        <v>0</v>
      </c>
      <c r="E53" s="16">
        <f>'[1]13'!E55</f>
        <v>0</v>
      </c>
      <c r="F53" s="15">
        <f t="shared" si="6"/>
        <v>285</v>
      </c>
      <c r="G53" s="15">
        <f>'[1]13'!H55</f>
        <v>285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  <c r="R53" s="17"/>
    </row>
    <row r="54" spans="1:18">
      <c r="A54" s="8" t="s">
        <v>96</v>
      </c>
      <c r="B54" s="15">
        <f>'[1]13'!B56</f>
        <v>285</v>
      </c>
      <c r="C54" s="16">
        <f>'[1]13'!C56</f>
        <v>0</v>
      </c>
      <c r="D54" s="16">
        <f>'[1]13'!D56</f>
        <v>0</v>
      </c>
      <c r="E54" s="16">
        <f>'[1]13'!E56</f>
        <v>0</v>
      </c>
      <c r="F54" s="15">
        <f t="shared" si="6"/>
        <v>285</v>
      </c>
      <c r="G54" s="15">
        <f>'[1]13'!H56</f>
        <v>285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  <c r="R54" s="17"/>
    </row>
    <row r="55" spans="1:18">
      <c r="A55" s="8" t="s">
        <v>97</v>
      </c>
      <c r="B55" s="15">
        <f>'[1]13'!B57</f>
        <v>285</v>
      </c>
      <c r="C55" s="16">
        <f>'[1]13'!C57</f>
        <v>0</v>
      </c>
      <c r="D55" s="16">
        <f>'[1]13'!D57</f>
        <v>0</v>
      </c>
      <c r="E55" s="16">
        <f>'[1]13'!E57</f>
        <v>0</v>
      </c>
      <c r="F55" s="15">
        <f t="shared" si="6"/>
        <v>285</v>
      </c>
      <c r="G55" s="15">
        <f>'[1]13'!H57</f>
        <v>285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'[1]13'!B58</f>
        <v>285</v>
      </c>
      <c r="C56" s="16">
        <f>'[1]13'!C58</f>
        <v>0</v>
      </c>
      <c r="D56" s="16">
        <f>'[1]13'!D58</f>
        <v>0</v>
      </c>
      <c r="E56" s="16">
        <f>'[1]13'!E58</f>
        <v>0</v>
      </c>
      <c r="F56" s="15">
        <f t="shared" si="6"/>
        <v>285</v>
      </c>
      <c r="G56" s="15">
        <f>'[1]13'!H58</f>
        <v>285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'[1]13'!B59</f>
        <v>285</v>
      </c>
      <c r="C57" s="16">
        <f>'[1]13'!C59</f>
        <v>0</v>
      </c>
      <c r="D57" s="16">
        <f>'[1]13'!D59</f>
        <v>0</v>
      </c>
      <c r="E57" s="16">
        <f>'[1]13'!E59</f>
        <v>0</v>
      </c>
      <c r="F57" s="15">
        <f t="shared" si="6"/>
        <v>285</v>
      </c>
      <c r="G57" s="15">
        <f>'[1]13'!H59</f>
        <v>285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'[1]13'!B60</f>
        <v>285</v>
      </c>
      <c r="C58" s="16">
        <f>'[1]13'!C60</f>
        <v>0</v>
      </c>
      <c r="D58" s="16">
        <f>'[1]13'!D60</f>
        <v>0</v>
      </c>
      <c r="E58" s="16">
        <f>'[1]13'!E60</f>
        <v>0</v>
      </c>
      <c r="F58" s="15">
        <f t="shared" si="6"/>
        <v>285</v>
      </c>
      <c r="G58" s="15">
        <f>'[1]13'!H60</f>
        <v>285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'[1]13'!B61</f>
        <v>285</v>
      </c>
      <c r="C59" s="16">
        <f>'[1]13'!C61</f>
        <v>0</v>
      </c>
      <c r="D59" s="16">
        <f>'[1]13'!D61</f>
        <v>0</v>
      </c>
      <c r="E59" s="16">
        <f>'[1]13'!E61</f>
        <v>0</v>
      </c>
      <c r="F59" s="15">
        <f t="shared" si="6"/>
        <v>285</v>
      </c>
      <c r="G59" s="15">
        <f>'[1]13'!H61</f>
        <v>285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'[1]13'!B62</f>
        <v>285</v>
      </c>
      <c r="C60" s="16">
        <f>'[1]13'!C62</f>
        <v>0</v>
      </c>
      <c r="D60" s="16">
        <f>'[1]13'!D62</f>
        <v>0</v>
      </c>
      <c r="E60" s="16">
        <f>'[1]13'!E62</f>
        <v>0</v>
      </c>
      <c r="F60" s="15">
        <f t="shared" si="6"/>
        <v>285</v>
      </c>
      <c r="G60" s="15">
        <f>'[1]13'!H62</f>
        <v>285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'[1]13'!B63</f>
        <v>285</v>
      </c>
      <c r="C61" s="16">
        <f>'[1]13'!C63</f>
        <v>0</v>
      </c>
      <c r="D61" s="16">
        <f>'[1]13'!D63</f>
        <v>0</v>
      </c>
      <c r="E61" s="16">
        <f>'[1]13'!E63</f>
        <v>0</v>
      </c>
      <c r="F61" s="15">
        <f t="shared" si="6"/>
        <v>285</v>
      </c>
      <c r="G61" s="15">
        <f>'[1]13'!H63</f>
        <v>285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'[1]13'!B64</f>
        <v>285</v>
      </c>
      <c r="C62" s="16">
        <f>'[1]13'!C64</f>
        <v>0</v>
      </c>
      <c r="D62" s="16">
        <f>'[1]13'!D64</f>
        <v>0</v>
      </c>
      <c r="E62" s="16">
        <f>'[1]13'!E64</f>
        <v>0</v>
      </c>
      <c r="F62" s="15">
        <f t="shared" si="6"/>
        <v>285</v>
      </c>
      <c r="G62" s="15">
        <f>'[1]13'!H64</f>
        <v>285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'[1]13'!B65</f>
        <v>285</v>
      </c>
      <c r="C63" s="16">
        <f>'[1]13'!C65</f>
        <v>0</v>
      </c>
      <c r="D63" s="16">
        <f>'[1]13'!D65</f>
        <v>0</v>
      </c>
      <c r="E63" s="16">
        <f>'[1]13'!E65</f>
        <v>0</v>
      </c>
      <c r="F63" s="15">
        <f t="shared" si="6"/>
        <v>285</v>
      </c>
      <c r="G63" s="15">
        <f>'[1]13'!H65</f>
        <v>285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'[1]13'!B66</f>
        <v>285</v>
      </c>
      <c r="C64" s="16">
        <f>'[1]13'!C66</f>
        <v>0</v>
      </c>
      <c r="D64" s="16">
        <f>'[1]13'!D66</f>
        <v>0</v>
      </c>
      <c r="E64" s="16">
        <f>'[1]13'!E66</f>
        <v>0</v>
      </c>
      <c r="F64" s="15">
        <f t="shared" si="6"/>
        <v>285</v>
      </c>
      <c r="G64" s="15">
        <f>'[1]13'!H66</f>
        <v>285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'[1]13'!B67</f>
        <v>285</v>
      </c>
      <c r="C65" s="16">
        <f>'[1]13'!C67</f>
        <v>0</v>
      </c>
      <c r="D65" s="16">
        <f>'[1]13'!D67</f>
        <v>0</v>
      </c>
      <c r="E65" s="16">
        <f>'[1]13'!E67</f>
        <v>0</v>
      </c>
      <c r="F65" s="15">
        <f t="shared" si="6"/>
        <v>285</v>
      </c>
      <c r="G65" s="15">
        <f>'[1]13'!H67</f>
        <v>285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'[1]13'!B68</f>
        <v>285</v>
      </c>
      <c r="C66" s="16">
        <f>'[1]13'!C68</f>
        <v>0</v>
      </c>
      <c r="D66" s="16">
        <f>'[1]13'!D68</f>
        <v>0</v>
      </c>
      <c r="E66" s="16">
        <f>'[1]13'!E68</f>
        <v>0</v>
      </c>
      <c r="F66" s="15">
        <f t="shared" si="6"/>
        <v>285</v>
      </c>
      <c r="G66" s="15">
        <f>'[1]13'!H68</f>
        <v>285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'[1]13'!B69</f>
        <v>285</v>
      </c>
      <c r="C67" s="16">
        <f>'[1]13'!C69</f>
        <v>0</v>
      </c>
      <c r="D67" s="16">
        <f>'[1]13'!D69</f>
        <v>0</v>
      </c>
      <c r="E67" s="16">
        <f>'[1]13'!E69</f>
        <v>0</v>
      </c>
      <c r="F67" s="15">
        <f t="shared" si="6"/>
        <v>285</v>
      </c>
      <c r="G67" s="15">
        <f>'[1]13'!H69</f>
        <v>285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'[1]13'!B70</f>
        <v>285</v>
      </c>
      <c r="C68" s="16">
        <f>'[1]13'!C70</f>
        <v>0</v>
      </c>
      <c r="D68" s="16">
        <f>'[1]13'!D70</f>
        <v>0</v>
      </c>
      <c r="E68" s="16">
        <f>'[1]13'!E70</f>
        <v>0</v>
      </c>
      <c r="F68" s="15">
        <f t="shared" si="6"/>
        <v>285</v>
      </c>
      <c r="G68" s="15">
        <f>'[1]13'!H70</f>
        <v>285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'[1]13'!B71</f>
        <v>285</v>
      </c>
      <c r="C69" s="16">
        <f>'[1]13'!C71</f>
        <v>0</v>
      </c>
      <c r="D69" s="16">
        <f>'[1]13'!D71</f>
        <v>0</v>
      </c>
      <c r="E69" s="16">
        <f>'[1]13'!E71</f>
        <v>0</v>
      </c>
      <c r="F69" s="15">
        <f t="shared" ref="F69:F98" si="17">SUM(B69:E69)</f>
        <v>285</v>
      </c>
      <c r="G69" s="15">
        <f>'[1]13'!H71</f>
        <v>285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'[1]13'!B72</f>
        <v>285</v>
      </c>
      <c r="C70" s="16">
        <f>'[1]13'!C72</f>
        <v>0</v>
      </c>
      <c r="D70" s="16">
        <f>'[1]13'!D72</f>
        <v>0</v>
      </c>
      <c r="E70" s="16">
        <f>'[1]13'!E72</f>
        <v>0</v>
      </c>
      <c r="F70" s="15">
        <f t="shared" si="17"/>
        <v>285</v>
      </c>
      <c r="G70" s="15">
        <f>'[1]13'!H72</f>
        <v>285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'[1]13'!B73</f>
        <v>285</v>
      </c>
      <c r="C71" s="16">
        <f>'[1]13'!C73</f>
        <v>0</v>
      </c>
      <c r="D71" s="16">
        <f>'[1]13'!D73</f>
        <v>0</v>
      </c>
      <c r="E71" s="16">
        <f>'[1]13'!E73</f>
        <v>0</v>
      </c>
      <c r="F71" s="15">
        <f t="shared" si="17"/>
        <v>285</v>
      </c>
      <c r="G71" s="15">
        <f>'[1]13'!H73</f>
        <v>285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'[1]13'!B74</f>
        <v>285</v>
      </c>
      <c r="C72" s="16">
        <f>'[1]13'!C74</f>
        <v>0</v>
      </c>
      <c r="D72" s="16">
        <f>'[1]13'!D74</f>
        <v>0</v>
      </c>
      <c r="E72" s="16">
        <f>'[1]13'!E74</f>
        <v>0</v>
      </c>
      <c r="F72" s="15">
        <f t="shared" si="17"/>
        <v>285</v>
      </c>
      <c r="G72" s="15">
        <f>'[1]13'!H74</f>
        <v>285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'[1]13'!B75</f>
        <v>285</v>
      </c>
      <c r="C73" s="16">
        <f>'[1]13'!C75</f>
        <v>0</v>
      </c>
      <c r="D73" s="16">
        <f>'[1]13'!D75</f>
        <v>0</v>
      </c>
      <c r="E73" s="16">
        <f>'[1]13'!E75</f>
        <v>0</v>
      </c>
      <c r="F73" s="15">
        <f t="shared" si="17"/>
        <v>285</v>
      </c>
      <c r="G73" s="15">
        <f>'[1]13'!H75</f>
        <v>285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'[1]13'!B76</f>
        <v>282</v>
      </c>
      <c r="C74" s="16">
        <f>'[1]13'!C76</f>
        <v>0</v>
      </c>
      <c r="D74" s="16">
        <f>'[1]13'!D76</f>
        <v>0</v>
      </c>
      <c r="E74" s="16">
        <f>'[1]13'!E76</f>
        <v>0</v>
      </c>
      <c r="F74" s="15">
        <f t="shared" si="17"/>
        <v>282</v>
      </c>
      <c r="G74" s="15">
        <f>'[1]13'!H76</f>
        <v>282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282</v>
      </c>
      <c r="L74" s="18">
        <f>frq!C74</f>
        <v>1</v>
      </c>
      <c r="M74" s="16">
        <f t="shared" si="11"/>
        <v>282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282</v>
      </c>
      <c r="R74" s="17"/>
    </row>
    <row r="75" spans="1:19">
      <c r="A75" s="8" t="s">
        <v>117</v>
      </c>
      <c r="B75" s="15">
        <f>'[1]13'!B77</f>
        <v>282</v>
      </c>
      <c r="C75" s="16">
        <f>'[1]13'!C77</f>
        <v>0</v>
      </c>
      <c r="D75" s="16">
        <f>'[1]13'!D77</f>
        <v>0</v>
      </c>
      <c r="E75" s="16">
        <f>'[1]13'!E77</f>
        <v>0</v>
      </c>
      <c r="F75" s="15">
        <f t="shared" si="17"/>
        <v>282</v>
      </c>
      <c r="G75" s="15">
        <f>'[1]13'!H77</f>
        <v>282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282</v>
      </c>
      <c r="L75" s="18">
        <f>frq!C75</f>
        <v>1</v>
      </c>
      <c r="M75" s="16">
        <f t="shared" si="11"/>
        <v>282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282</v>
      </c>
      <c r="R75" s="17"/>
    </row>
    <row r="76" spans="1:19">
      <c r="A76" s="8" t="s">
        <v>118</v>
      </c>
      <c r="B76" s="15">
        <f>'[1]13'!B78</f>
        <v>282</v>
      </c>
      <c r="C76" s="16">
        <f>'[1]13'!C78</f>
        <v>0</v>
      </c>
      <c r="D76" s="16">
        <f>'[1]13'!D78</f>
        <v>0</v>
      </c>
      <c r="E76" s="16">
        <f>'[1]13'!E78</f>
        <v>0</v>
      </c>
      <c r="F76" s="15">
        <f t="shared" si="17"/>
        <v>282</v>
      </c>
      <c r="G76" s="15">
        <f>'[1]13'!H78</f>
        <v>282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282</v>
      </c>
      <c r="L76" s="18">
        <f>frq!C76</f>
        <v>1</v>
      </c>
      <c r="M76" s="16">
        <f t="shared" si="11"/>
        <v>282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282</v>
      </c>
      <c r="R76" s="17"/>
    </row>
    <row r="77" spans="1:19">
      <c r="A77" s="8" t="s">
        <v>119</v>
      </c>
      <c r="B77" s="15">
        <f>'[1]13'!B79</f>
        <v>282</v>
      </c>
      <c r="C77" s="16">
        <f>'[1]13'!C79</f>
        <v>0</v>
      </c>
      <c r="D77" s="16">
        <f>'[1]13'!D79</f>
        <v>0</v>
      </c>
      <c r="E77" s="16">
        <f>'[1]13'!E79</f>
        <v>0</v>
      </c>
      <c r="F77" s="15">
        <f t="shared" si="17"/>
        <v>282</v>
      </c>
      <c r="G77" s="15">
        <f>'[1]13'!H79</f>
        <v>282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282</v>
      </c>
      <c r="L77" s="18">
        <f>frq!C77</f>
        <v>1</v>
      </c>
      <c r="M77" s="16">
        <f t="shared" si="11"/>
        <v>282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282</v>
      </c>
      <c r="R77" s="17"/>
    </row>
    <row r="78" spans="1:19">
      <c r="A78" s="8" t="s">
        <v>120</v>
      </c>
      <c r="B78" s="15">
        <f>'[1]13'!B80</f>
        <v>282</v>
      </c>
      <c r="C78" s="16">
        <f>'[1]13'!C80</f>
        <v>0</v>
      </c>
      <c r="D78" s="16">
        <f>'[1]13'!D80</f>
        <v>0</v>
      </c>
      <c r="E78" s="16">
        <f>'[1]13'!E80</f>
        <v>0</v>
      </c>
      <c r="F78" s="15">
        <f t="shared" si="17"/>
        <v>282</v>
      </c>
      <c r="G78" s="15">
        <f>'[1]13'!H80</f>
        <v>282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282</v>
      </c>
      <c r="L78" s="18">
        <f>frq!C78</f>
        <v>1</v>
      </c>
      <c r="M78" s="16">
        <f t="shared" si="11"/>
        <v>282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282</v>
      </c>
      <c r="R78" s="17"/>
    </row>
    <row r="79" spans="1:19">
      <c r="A79" s="8" t="s">
        <v>121</v>
      </c>
      <c r="B79" s="15">
        <f>'[1]13'!B81</f>
        <v>282</v>
      </c>
      <c r="C79" s="16">
        <f>'[1]13'!C81</f>
        <v>0</v>
      </c>
      <c r="D79" s="16">
        <f>'[1]13'!D81</f>
        <v>0</v>
      </c>
      <c r="E79" s="16">
        <f>'[1]13'!E81</f>
        <v>0</v>
      </c>
      <c r="F79" s="15">
        <f t="shared" si="17"/>
        <v>282</v>
      </c>
      <c r="G79" s="15">
        <f>'[1]13'!H81</f>
        <v>282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282</v>
      </c>
      <c r="L79" s="18">
        <f>frq!C79</f>
        <v>1</v>
      </c>
      <c r="M79" s="16">
        <f t="shared" si="11"/>
        <v>282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282</v>
      </c>
      <c r="R79" s="17"/>
    </row>
    <row r="80" spans="1:19">
      <c r="A80" s="8" t="s">
        <v>122</v>
      </c>
      <c r="B80" s="15">
        <f>'[1]13'!B82</f>
        <v>282</v>
      </c>
      <c r="C80" s="16">
        <f>'[1]13'!C82</f>
        <v>0</v>
      </c>
      <c r="D80" s="16">
        <f>'[1]13'!D82</f>
        <v>0</v>
      </c>
      <c r="E80" s="16">
        <f>'[1]13'!E82</f>
        <v>0</v>
      </c>
      <c r="F80" s="15">
        <f t="shared" si="17"/>
        <v>282</v>
      </c>
      <c r="G80" s="15">
        <f>'[1]13'!H82</f>
        <v>282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282</v>
      </c>
      <c r="L80" s="18">
        <f>frq!C80</f>
        <v>1</v>
      </c>
      <c r="M80" s="16">
        <f t="shared" si="11"/>
        <v>282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282</v>
      </c>
      <c r="R80" s="17"/>
    </row>
    <row r="81" spans="1:18">
      <c r="A81" s="8" t="s">
        <v>123</v>
      </c>
      <c r="B81" s="15">
        <f>'[1]13'!B83</f>
        <v>282</v>
      </c>
      <c r="C81" s="16">
        <f>'[1]13'!C83</f>
        <v>0</v>
      </c>
      <c r="D81" s="16">
        <f>'[1]13'!D83</f>
        <v>0</v>
      </c>
      <c r="E81" s="16">
        <f>'[1]13'!E83</f>
        <v>0</v>
      </c>
      <c r="F81" s="15">
        <f t="shared" si="17"/>
        <v>282</v>
      </c>
      <c r="G81" s="15">
        <f>'[1]13'!H83</f>
        <v>282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282</v>
      </c>
      <c r="L81" s="18">
        <f>frq!C81</f>
        <v>1</v>
      </c>
      <c r="M81" s="16">
        <f t="shared" si="11"/>
        <v>282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282</v>
      </c>
      <c r="R81" s="17"/>
    </row>
    <row r="82" spans="1:18">
      <c r="A82" s="8" t="s">
        <v>124</v>
      </c>
      <c r="B82" s="15">
        <f>'[1]13'!B84</f>
        <v>282</v>
      </c>
      <c r="C82" s="16">
        <f>'[1]13'!C84</f>
        <v>0</v>
      </c>
      <c r="D82" s="16">
        <f>'[1]13'!D84</f>
        <v>0</v>
      </c>
      <c r="E82" s="16">
        <f>'[1]13'!E84</f>
        <v>0</v>
      </c>
      <c r="F82" s="15">
        <f t="shared" si="17"/>
        <v>282</v>
      </c>
      <c r="G82" s="15">
        <f>'[1]13'!H84</f>
        <v>282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282</v>
      </c>
      <c r="L82" s="18">
        <f>frq!C82</f>
        <v>1</v>
      </c>
      <c r="M82" s="16">
        <f t="shared" si="11"/>
        <v>282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282</v>
      </c>
      <c r="R82" s="17"/>
    </row>
    <row r="83" spans="1:18">
      <c r="A83" s="8" t="s">
        <v>125</v>
      </c>
      <c r="B83" s="15">
        <f>'[1]13'!B85</f>
        <v>285</v>
      </c>
      <c r="C83" s="16">
        <f>'[1]13'!C85</f>
        <v>0</v>
      </c>
      <c r="D83" s="16">
        <f>'[1]13'!D85</f>
        <v>0</v>
      </c>
      <c r="E83" s="16">
        <f>'[1]13'!E85</f>
        <v>0</v>
      </c>
      <c r="F83" s="15">
        <f t="shared" si="17"/>
        <v>285</v>
      </c>
      <c r="G83" s="15">
        <f>'[1]13'!H85</f>
        <v>285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'[1]13'!B86</f>
        <v>285</v>
      </c>
      <c r="C84" s="16">
        <f>'[1]13'!C86</f>
        <v>0</v>
      </c>
      <c r="D84" s="16">
        <f>'[1]13'!D86</f>
        <v>0</v>
      </c>
      <c r="E84" s="16">
        <f>'[1]13'!E86</f>
        <v>0</v>
      </c>
      <c r="F84" s="15">
        <f t="shared" si="17"/>
        <v>285</v>
      </c>
      <c r="G84" s="15">
        <f>'[1]13'!H86</f>
        <v>285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'[1]13'!B87</f>
        <v>285</v>
      </c>
      <c r="C85" s="16">
        <f>'[1]13'!C87</f>
        <v>0</v>
      </c>
      <c r="D85" s="16">
        <f>'[1]13'!D87</f>
        <v>0</v>
      </c>
      <c r="E85" s="16">
        <f>'[1]13'!E87</f>
        <v>0</v>
      </c>
      <c r="F85" s="15">
        <f t="shared" si="17"/>
        <v>285</v>
      </c>
      <c r="G85" s="15">
        <f>'[1]13'!H87</f>
        <v>285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'[1]13'!B88</f>
        <v>285</v>
      </c>
      <c r="C86" s="16">
        <f>'[1]13'!C88</f>
        <v>0</v>
      </c>
      <c r="D86" s="16">
        <f>'[1]13'!D88</f>
        <v>0</v>
      </c>
      <c r="E86" s="16">
        <f>'[1]13'!E88</f>
        <v>0</v>
      </c>
      <c r="F86" s="15">
        <f t="shared" si="17"/>
        <v>285</v>
      </c>
      <c r="G86" s="15">
        <f>'[1]13'!H88</f>
        <v>285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'[1]13'!B89</f>
        <v>285</v>
      </c>
      <c r="C87" s="16">
        <f>'[1]13'!C89</f>
        <v>0</v>
      </c>
      <c r="D87" s="16">
        <f>'[1]13'!D89</f>
        <v>0</v>
      </c>
      <c r="E87" s="16">
        <f>'[1]13'!E89</f>
        <v>0</v>
      </c>
      <c r="F87" s="15">
        <f t="shared" si="17"/>
        <v>285</v>
      </c>
      <c r="G87" s="15">
        <f>'[1]13'!H89</f>
        <v>285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'[1]13'!B90</f>
        <v>285</v>
      </c>
      <c r="C88" s="16">
        <f>'[1]13'!C90</f>
        <v>0</v>
      </c>
      <c r="D88" s="16">
        <f>'[1]13'!D90</f>
        <v>0</v>
      </c>
      <c r="E88" s="16">
        <f>'[1]13'!E90</f>
        <v>0</v>
      </c>
      <c r="F88" s="15">
        <f t="shared" si="17"/>
        <v>285</v>
      </c>
      <c r="G88" s="15">
        <f>'[1]13'!H90</f>
        <v>285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'[1]13'!B91</f>
        <v>285</v>
      </c>
      <c r="C89" s="16">
        <f>'[1]13'!C91</f>
        <v>0</v>
      </c>
      <c r="D89" s="16">
        <f>'[1]13'!D91</f>
        <v>0</v>
      </c>
      <c r="E89" s="16">
        <f>'[1]13'!E91</f>
        <v>0</v>
      </c>
      <c r="F89" s="15">
        <f t="shared" si="17"/>
        <v>285</v>
      </c>
      <c r="G89" s="15">
        <f>'[1]13'!H91</f>
        <v>285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'[1]13'!B92</f>
        <v>285</v>
      </c>
      <c r="C90" s="16">
        <f>'[1]13'!C92</f>
        <v>0</v>
      </c>
      <c r="D90" s="16">
        <f>'[1]13'!D92</f>
        <v>0</v>
      </c>
      <c r="E90" s="16">
        <f>'[1]13'!E92</f>
        <v>0</v>
      </c>
      <c r="F90" s="15">
        <f t="shared" si="17"/>
        <v>285</v>
      </c>
      <c r="G90" s="15">
        <f>'[1]13'!H92</f>
        <v>285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'[1]13'!B93</f>
        <v>288</v>
      </c>
      <c r="C91" s="16">
        <f>'[1]13'!C93</f>
        <v>0</v>
      </c>
      <c r="D91" s="16">
        <f>'[1]13'!D93</f>
        <v>0</v>
      </c>
      <c r="E91" s="16">
        <f>'[1]13'!E93</f>
        <v>0</v>
      </c>
      <c r="F91" s="15">
        <f t="shared" si="17"/>
        <v>288</v>
      </c>
      <c r="G91" s="15">
        <f>'[1]13'!H93</f>
        <v>288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288</v>
      </c>
      <c r="L91" s="18">
        <f>frq!C91</f>
        <v>1</v>
      </c>
      <c r="M91" s="16">
        <f t="shared" si="11"/>
        <v>288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288</v>
      </c>
      <c r="R91" s="17"/>
    </row>
    <row r="92" spans="1:18">
      <c r="A92" s="8" t="s">
        <v>134</v>
      </c>
      <c r="B92" s="15">
        <f>'[1]13'!B94</f>
        <v>288</v>
      </c>
      <c r="C92" s="16">
        <f>'[1]13'!C94</f>
        <v>0</v>
      </c>
      <c r="D92" s="16">
        <f>'[1]13'!D94</f>
        <v>0</v>
      </c>
      <c r="E92" s="16">
        <f>'[1]13'!E94</f>
        <v>0</v>
      </c>
      <c r="F92" s="15">
        <f t="shared" si="17"/>
        <v>288</v>
      </c>
      <c r="G92" s="15">
        <f>'[1]13'!H94</f>
        <v>288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288</v>
      </c>
      <c r="L92" s="18">
        <f>frq!C92</f>
        <v>1</v>
      </c>
      <c r="M92" s="16">
        <f t="shared" si="11"/>
        <v>288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288</v>
      </c>
      <c r="R92" s="17"/>
    </row>
    <row r="93" spans="1:18">
      <c r="A93" s="8" t="s">
        <v>135</v>
      </c>
      <c r="B93" s="15">
        <f>'[1]13'!B95</f>
        <v>288</v>
      </c>
      <c r="C93" s="16">
        <f>'[1]13'!C95</f>
        <v>0</v>
      </c>
      <c r="D93" s="16">
        <f>'[1]13'!D95</f>
        <v>0</v>
      </c>
      <c r="E93" s="16">
        <f>'[1]13'!E95</f>
        <v>0</v>
      </c>
      <c r="F93" s="15">
        <f t="shared" si="17"/>
        <v>288</v>
      </c>
      <c r="G93" s="15">
        <f>'[1]13'!H95</f>
        <v>288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288</v>
      </c>
      <c r="L93" s="18">
        <f>frq!C93</f>
        <v>1</v>
      </c>
      <c r="M93" s="16">
        <f t="shared" si="11"/>
        <v>288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288</v>
      </c>
      <c r="R93" s="17"/>
    </row>
    <row r="94" spans="1:18">
      <c r="A94" s="8" t="s">
        <v>136</v>
      </c>
      <c r="B94" s="15">
        <f>'[1]13'!B96</f>
        <v>288</v>
      </c>
      <c r="C94" s="16">
        <f>'[1]13'!C96</f>
        <v>0</v>
      </c>
      <c r="D94" s="16">
        <f>'[1]13'!D96</f>
        <v>0</v>
      </c>
      <c r="E94" s="16">
        <f>'[1]13'!E96</f>
        <v>0</v>
      </c>
      <c r="F94" s="15">
        <f t="shared" si="17"/>
        <v>288</v>
      </c>
      <c r="G94" s="15">
        <f>'[1]13'!H96</f>
        <v>288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288</v>
      </c>
      <c r="L94" s="18">
        <f>frq!C94</f>
        <v>1</v>
      </c>
      <c r="M94" s="16">
        <f t="shared" si="11"/>
        <v>288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288</v>
      </c>
      <c r="R94" s="17"/>
    </row>
    <row r="95" spans="1:18">
      <c r="A95" s="8" t="s">
        <v>137</v>
      </c>
      <c r="B95" s="15">
        <f>'[1]13'!B97</f>
        <v>288</v>
      </c>
      <c r="C95" s="16">
        <f>'[1]13'!C97</f>
        <v>0</v>
      </c>
      <c r="D95" s="16">
        <f>'[1]13'!D97</f>
        <v>0</v>
      </c>
      <c r="E95" s="16">
        <f>'[1]13'!E97</f>
        <v>0</v>
      </c>
      <c r="F95" s="15">
        <f t="shared" si="17"/>
        <v>288</v>
      </c>
      <c r="G95" s="15">
        <f>'[1]13'!H97</f>
        <v>288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288</v>
      </c>
      <c r="L95" s="18">
        <f>frq!C95</f>
        <v>1</v>
      </c>
      <c r="M95" s="16">
        <f t="shared" si="11"/>
        <v>288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288</v>
      </c>
      <c r="R95" s="17"/>
    </row>
    <row r="96" spans="1:18">
      <c r="A96" s="8" t="s">
        <v>138</v>
      </c>
      <c r="B96" s="15">
        <f>'[1]13'!B98</f>
        <v>288</v>
      </c>
      <c r="C96" s="16">
        <f>'[1]13'!C98</f>
        <v>0</v>
      </c>
      <c r="D96" s="16">
        <f>'[1]13'!D98</f>
        <v>0</v>
      </c>
      <c r="E96" s="16">
        <f>'[1]13'!E98</f>
        <v>0</v>
      </c>
      <c r="F96" s="15">
        <f t="shared" si="17"/>
        <v>288</v>
      </c>
      <c r="G96" s="15">
        <f>'[1]13'!H98</f>
        <v>288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288</v>
      </c>
      <c r="L96" s="18">
        <f>frq!C96</f>
        <v>1</v>
      </c>
      <c r="M96" s="16">
        <f t="shared" si="11"/>
        <v>288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288</v>
      </c>
      <c r="R96" s="17"/>
    </row>
    <row r="97" spans="1:18">
      <c r="A97" s="8" t="s">
        <v>139</v>
      </c>
      <c r="B97" s="15">
        <f>'[1]13'!B99</f>
        <v>288</v>
      </c>
      <c r="C97" s="16">
        <f>'[1]13'!C99</f>
        <v>0</v>
      </c>
      <c r="D97" s="16">
        <f>'[1]13'!D99</f>
        <v>0</v>
      </c>
      <c r="E97" s="16">
        <f>'[1]13'!E99</f>
        <v>0</v>
      </c>
      <c r="F97" s="15">
        <f t="shared" si="17"/>
        <v>288</v>
      </c>
      <c r="G97" s="15">
        <f>'[1]13'!H99</f>
        <v>288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288</v>
      </c>
      <c r="L97" s="18">
        <f>frq!C97</f>
        <v>1</v>
      </c>
      <c r="M97" s="16">
        <f t="shared" si="11"/>
        <v>288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288</v>
      </c>
      <c r="R97" s="17"/>
    </row>
    <row r="98" spans="1:18">
      <c r="A98" s="8" t="s">
        <v>140</v>
      </c>
      <c r="B98" s="15">
        <f>'[1]13'!B100</f>
        <v>288</v>
      </c>
      <c r="C98" s="16">
        <f>'[1]13'!C100</f>
        <v>0</v>
      </c>
      <c r="D98" s="16">
        <f>'[1]13'!D100</f>
        <v>0</v>
      </c>
      <c r="E98" s="16">
        <f>'[1]13'!E100</f>
        <v>0</v>
      </c>
      <c r="F98" s="15">
        <f t="shared" si="17"/>
        <v>288</v>
      </c>
      <c r="G98" s="15">
        <f>'[1]13'!H100</f>
        <v>288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288</v>
      </c>
      <c r="L98" s="18">
        <f>frq!C98</f>
        <v>1</v>
      </c>
      <c r="M98" s="16">
        <f t="shared" si="11"/>
        <v>288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288</v>
      </c>
      <c r="R98" s="17"/>
    </row>
    <row r="99" spans="1:18">
      <c r="A99" s="8" t="s">
        <v>171</v>
      </c>
      <c r="B99" s="15">
        <f t="shared" ref="B99:R99" si="18">SUM(B3:B98)/4000</f>
        <v>6.9417499999999999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6.9417499999999999</v>
      </c>
      <c r="G99" s="15">
        <f t="shared" si="18"/>
        <v>6.9017499999999998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6.9017499999999998</v>
      </c>
      <c r="L99" s="15">
        <f t="shared" si="18"/>
        <v>2.4E-2</v>
      </c>
      <c r="M99" s="15">
        <f t="shared" si="18"/>
        <v>6.9017499999999998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6.9017499999999998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'[2]13'!B5</f>
        <v>68</v>
      </c>
      <c r="C3" s="200">
        <f>'[2]13'!C5</f>
        <v>0</v>
      </c>
      <c r="D3" s="200">
        <f>'[2]13'!D5</f>
        <v>0</v>
      </c>
      <c r="E3" s="200">
        <f>'[2]13'!E5</f>
        <v>0</v>
      </c>
      <c r="F3" s="15">
        <f>SUM(B3:E3)</f>
        <v>68</v>
      </c>
      <c r="G3" s="199">
        <f>'[2]13'!H5</f>
        <v>35</v>
      </c>
      <c r="H3" s="200">
        <f>'[2]13'!I5</f>
        <v>0</v>
      </c>
      <c r="I3" s="200">
        <f>'[2]13'!J5</f>
        <v>0</v>
      </c>
      <c r="J3" s="200">
        <f>'[2]13'!K5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33</v>
      </c>
    </row>
    <row r="4" spans="1:19">
      <c r="A4" s="8" t="s">
        <v>46</v>
      </c>
      <c r="B4" s="199">
        <f>'[2]13'!B6</f>
        <v>68</v>
      </c>
      <c r="C4" s="200">
        <f>'[2]13'!C6</f>
        <v>0</v>
      </c>
      <c r="D4" s="200">
        <f>'[2]13'!D6</f>
        <v>0</v>
      </c>
      <c r="E4" s="200">
        <f>'[2]13'!E6</f>
        <v>0</v>
      </c>
      <c r="F4" s="15">
        <f>SUM(B4:E4)</f>
        <v>68</v>
      </c>
      <c r="G4" s="199">
        <f>'[2]13'!H6</f>
        <v>35</v>
      </c>
      <c r="H4" s="200">
        <f>'[2]13'!I6</f>
        <v>0</v>
      </c>
      <c r="I4" s="200">
        <f>'[2]13'!J6</f>
        <v>0</v>
      </c>
      <c r="J4" s="200">
        <f>'[2]13'!K6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33</v>
      </c>
    </row>
    <row r="5" spans="1:19">
      <c r="A5" s="8" t="s">
        <v>47</v>
      </c>
      <c r="B5" s="199">
        <f>'[2]13'!B7</f>
        <v>68</v>
      </c>
      <c r="C5" s="200">
        <f>'[2]13'!C7</f>
        <v>0</v>
      </c>
      <c r="D5" s="200">
        <f>'[2]13'!D7</f>
        <v>0</v>
      </c>
      <c r="E5" s="200">
        <f>'[2]13'!E7</f>
        <v>0</v>
      </c>
      <c r="F5" s="15">
        <f t="shared" ref="F5:F68" si="6">SUM(B5:E5)</f>
        <v>68</v>
      </c>
      <c r="G5" s="199">
        <f>'[2]13'!H7</f>
        <v>35</v>
      </c>
      <c r="H5" s="200">
        <f>'[2]13'!I7</f>
        <v>0</v>
      </c>
      <c r="I5" s="200">
        <f>'[2]13'!J7</f>
        <v>0</v>
      </c>
      <c r="J5" s="200">
        <f>'[2]13'!K7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33</v>
      </c>
    </row>
    <row r="6" spans="1:19">
      <c r="A6" s="8" t="s">
        <v>48</v>
      </c>
      <c r="B6" s="199">
        <f>'[2]13'!B8</f>
        <v>68</v>
      </c>
      <c r="C6" s="200">
        <f>'[2]13'!C8</f>
        <v>0</v>
      </c>
      <c r="D6" s="200">
        <f>'[2]13'!D8</f>
        <v>0</v>
      </c>
      <c r="E6" s="200">
        <f>'[2]13'!E8</f>
        <v>0</v>
      </c>
      <c r="F6" s="15">
        <f t="shared" si="6"/>
        <v>68</v>
      </c>
      <c r="G6" s="199">
        <f>'[2]13'!H8</f>
        <v>35</v>
      </c>
      <c r="H6" s="200">
        <f>'[2]13'!I8</f>
        <v>0</v>
      </c>
      <c r="I6" s="200">
        <f>'[2]13'!J8</f>
        <v>0</v>
      </c>
      <c r="J6" s="200">
        <f>'[2]13'!K8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33</v>
      </c>
    </row>
    <row r="7" spans="1:19">
      <c r="A7" s="8" t="s">
        <v>49</v>
      </c>
      <c r="B7" s="199">
        <f>'[2]13'!B9</f>
        <v>68</v>
      </c>
      <c r="C7" s="200">
        <f>'[2]13'!C9</f>
        <v>0</v>
      </c>
      <c r="D7" s="200">
        <f>'[2]13'!D9</f>
        <v>0</v>
      </c>
      <c r="E7" s="200">
        <f>'[2]13'!E9</f>
        <v>0</v>
      </c>
      <c r="F7" s="15">
        <f t="shared" si="6"/>
        <v>68</v>
      </c>
      <c r="G7" s="199">
        <f>'[2]13'!H9</f>
        <v>35</v>
      </c>
      <c r="H7" s="200">
        <f>'[2]13'!I9</f>
        <v>0</v>
      </c>
      <c r="I7" s="200">
        <f>'[2]13'!J9</f>
        <v>0</v>
      </c>
      <c r="J7" s="200">
        <f>'[2]13'!K9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33</v>
      </c>
    </row>
    <row r="8" spans="1:19">
      <c r="A8" s="8" t="s">
        <v>50</v>
      </c>
      <c r="B8" s="199">
        <f>'[2]13'!B10</f>
        <v>69</v>
      </c>
      <c r="C8" s="200">
        <f>'[2]13'!C10</f>
        <v>0</v>
      </c>
      <c r="D8" s="200">
        <f>'[2]13'!D10</f>
        <v>0</v>
      </c>
      <c r="E8" s="200">
        <f>'[2]13'!E10</f>
        <v>0</v>
      </c>
      <c r="F8" s="15">
        <f t="shared" si="6"/>
        <v>69</v>
      </c>
      <c r="G8" s="199">
        <f>'[2]13'!H10</f>
        <v>35</v>
      </c>
      <c r="H8" s="200">
        <f>'[2]13'!I10</f>
        <v>0</v>
      </c>
      <c r="I8" s="200">
        <f>'[2]13'!J10</f>
        <v>0</v>
      </c>
      <c r="J8" s="200">
        <f>'[2]13'!K10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34</v>
      </c>
    </row>
    <row r="9" spans="1:19">
      <c r="A9" s="8" t="s">
        <v>51</v>
      </c>
      <c r="B9" s="199">
        <f>'[2]13'!B11</f>
        <v>69</v>
      </c>
      <c r="C9" s="200">
        <f>'[2]13'!C11</f>
        <v>0</v>
      </c>
      <c r="D9" s="200">
        <f>'[2]13'!D11</f>
        <v>0</v>
      </c>
      <c r="E9" s="200">
        <f>'[2]13'!E11</f>
        <v>0</v>
      </c>
      <c r="F9" s="15">
        <f t="shared" si="6"/>
        <v>69</v>
      </c>
      <c r="G9" s="199">
        <f>'[2]13'!H11</f>
        <v>35</v>
      </c>
      <c r="H9" s="200">
        <f>'[2]13'!I11</f>
        <v>0</v>
      </c>
      <c r="I9" s="200">
        <f>'[2]13'!J11</f>
        <v>0</v>
      </c>
      <c r="J9" s="200">
        <f>'[2]13'!K11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34</v>
      </c>
    </row>
    <row r="10" spans="1:19">
      <c r="A10" s="8" t="s">
        <v>52</v>
      </c>
      <c r="B10" s="199">
        <f>'[2]13'!B12</f>
        <v>69</v>
      </c>
      <c r="C10" s="200">
        <f>'[2]13'!C12</f>
        <v>0</v>
      </c>
      <c r="D10" s="200">
        <f>'[2]13'!D12</f>
        <v>0</v>
      </c>
      <c r="E10" s="200">
        <f>'[2]13'!E12</f>
        <v>0</v>
      </c>
      <c r="F10" s="15">
        <f t="shared" si="6"/>
        <v>69</v>
      </c>
      <c r="G10" s="199">
        <f>'[2]13'!H12</f>
        <v>35</v>
      </c>
      <c r="H10" s="200">
        <f>'[2]13'!I12</f>
        <v>0</v>
      </c>
      <c r="I10" s="200">
        <f>'[2]13'!J12</f>
        <v>0</v>
      </c>
      <c r="J10" s="200">
        <f>'[2]13'!K12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34</v>
      </c>
    </row>
    <row r="11" spans="1:19">
      <c r="A11" s="8" t="s">
        <v>53</v>
      </c>
      <c r="B11" s="199">
        <f>'[2]13'!B13</f>
        <v>69</v>
      </c>
      <c r="C11" s="200">
        <f>'[2]13'!C13</f>
        <v>0</v>
      </c>
      <c r="D11" s="200">
        <f>'[2]13'!D13</f>
        <v>0</v>
      </c>
      <c r="E11" s="200">
        <f>'[2]13'!E13</f>
        <v>0</v>
      </c>
      <c r="F11" s="15">
        <f t="shared" si="6"/>
        <v>69</v>
      </c>
      <c r="G11" s="199">
        <f>'[2]13'!H13</f>
        <v>35</v>
      </c>
      <c r="H11" s="200">
        <f>'[2]13'!I13</f>
        <v>0</v>
      </c>
      <c r="I11" s="200">
        <f>'[2]13'!J13</f>
        <v>0</v>
      </c>
      <c r="J11" s="200">
        <f>'[2]13'!K13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34</v>
      </c>
    </row>
    <row r="12" spans="1:19">
      <c r="A12" s="8" t="s">
        <v>54</v>
      </c>
      <c r="B12" s="199">
        <f>'[2]13'!B14</f>
        <v>70</v>
      </c>
      <c r="C12" s="200">
        <f>'[2]13'!C14</f>
        <v>0</v>
      </c>
      <c r="D12" s="200">
        <f>'[2]13'!D14</f>
        <v>0</v>
      </c>
      <c r="E12" s="200">
        <f>'[2]13'!E14</f>
        <v>0</v>
      </c>
      <c r="F12" s="15">
        <f t="shared" si="6"/>
        <v>70</v>
      </c>
      <c r="G12" s="199">
        <f>'[2]13'!H14</f>
        <v>35</v>
      </c>
      <c r="H12" s="200">
        <f>'[2]13'!I14</f>
        <v>0</v>
      </c>
      <c r="I12" s="200">
        <f>'[2]13'!J14</f>
        <v>0</v>
      </c>
      <c r="J12" s="200">
        <f>'[2]13'!K14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'[2]13'!B15</f>
        <v>70</v>
      </c>
      <c r="C13" s="200">
        <f>'[2]13'!C15</f>
        <v>0</v>
      </c>
      <c r="D13" s="200">
        <f>'[2]13'!D15</f>
        <v>0</v>
      </c>
      <c r="E13" s="200">
        <f>'[2]13'!E15</f>
        <v>0</v>
      </c>
      <c r="F13" s="15">
        <f t="shared" si="6"/>
        <v>70</v>
      </c>
      <c r="G13" s="199">
        <f>'[2]13'!H15</f>
        <v>35</v>
      </c>
      <c r="H13" s="200">
        <f>'[2]13'!I15</f>
        <v>0</v>
      </c>
      <c r="I13" s="200">
        <f>'[2]13'!J15</f>
        <v>0</v>
      </c>
      <c r="J13" s="200">
        <f>'[2]13'!K15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'[2]13'!B16</f>
        <v>67</v>
      </c>
      <c r="C14" s="200">
        <f>'[2]13'!C16</f>
        <v>0</v>
      </c>
      <c r="D14" s="200">
        <f>'[2]13'!D16</f>
        <v>0</v>
      </c>
      <c r="E14" s="200">
        <f>'[2]13'!E16</f>
        <v>0</v>
      </c>
      <c r="F14" s="15">
        <f t="shared" si="6"/>
        <v>67</v>
      </c>
      <c r="G14" s="199">
        <f>'[2]13'!H16</f>
        <v>35</v>
      </c>
      <c r="H14" s="200">
        <f>'[2]13'!I16</f>
        <v>0</v>
      </c>
      <c r="I14" s="200">
        <f>'[2]13'!J16</f>
        <v>0</v>
      </c>
      <c r="J14" s="200">
        <f>'[2]13'!K16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32</v>
      </c>
    </row>
    <row r="15" spans="1:19">
      <c r="A15" s="8" t="s">
        <v>57</v>
      </c>
      <c r="B15" s="199">
        <f>'[2]13'!B17</f>
        <v>67</v>
      </c>
      <c r="C15" s="200">
        <f>'[2]13'!C17</f>
        <v>0</v>
      </c>
      <c r="D15" s="200">
        <f>'[2]13'!D17</f>
        <v>0</v>
      </c>
      <c r="E15" s="200">
        <f>'[2]13'!E17</f>
        <v>0</v>
      </c>
      <c r="F15" s="15">
        <f t="shared" si="6"/>
        <v>67</v>
      </c>
      <c r="G15" s="199">
        <f>'[2]13'!H17</f>
        <v>35</v>
      </c>
      <c r="H15" s="200">
        <f>'[2]13'!I17</f>
        <v>0</v>
      </c>
      <c r="I15" s="200">
        <f>'[2]13'!J17</f>
        <v>0</v>
      </c>
      <c r="J15" s="200">
        <f>'[2]13'!K17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32</v>
      </c>
    </row>
    <row r="16" spans="1:19">
      <c r="A16" s="8" t="s">
        <v>58</v>
      </c>
      <c r="B16" s="199">
        <f>'[2]13'!B18</f>
        <v>67</v>
      </c>
      <c r="C16" s="200">
        <f>'[2]13'!C18</f>
        <v>0</v>
      </c>
      <c r="D16" s="200">
        <f>'[2]13'!D18</f>
        <v>0</v>
      </c>
      <c r="E16" s="200">
        <f>'[2]13'!E18</f>
        <v>0</v>
      </c>
      <c r="F16" s="15">
        <f t="shared" si="6"/>
        <v>67</v>
      </c>
      <c r="G16" s="199">
        <f>'[2]13'!H18</f>
        <v>35</v>
      </c>
      <c r="H16" s="200">
        <f>'[2]13'!I18</f>
        <v>0</v>
      </c>
      <c r="I16" s="200">
        <f>'[2]13'!J18</f>
        <v>0</v>
      </c>
      <c r="J16" s="200">
        <f>'[2]13'!K18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32</v>
      </c>
    </row>
    <row r="17" spans="1:19">
      <c r="A17" s="8" t="s">
        <v>59</v>
      </c>
      <c r="B17" s="199">
        <f>'[2]13'!B19</f>
        <v>67</v>
      </c>
      <c r="C17" s="200">
        <f>'[2]13'!C19</f>
        <v>0</v>
      </c>
      <c r="D17" s="200">
        <f>'[2]13'!D19</f>
        <v>0</v>
      </c>
      <c r="E17" s="200">
        <f>'[2]13'!E19</f>
        <v>0</v>
      </c>
      <c r="F17" s="15">
        <f t="shared" si="6"/>
        <v>67</v>
      </c>
      <c r="G17" s="199">
        <f>'[2]13'!H19</f>
        <v>35</v>
      </c>
      <c r="H17" s="200">
        <f>'[2]13'!I19</f>
        <v>0</v>
      </c>
      <c r="I17" s="200">
        <f>'[2]13'!J19</f>
        <v>0</v>
      </c>
      <c r="J17" s="200">
        <f>'[2]13'!K19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32</v>
      </c>
    </row>
    <row r="18" spans="1:19">
      <c r="A18" s="8" t="s">
        <v>60</v>
      </c>
      <c r="B18" s="199">
        <f>'[2]13'!B20</f>
        <v>67</v>
      </c>
      <c r="C18" s="200">
        <f>'[2]13'!C20</f>
        <v>0</v>
      </c>
      <c r="D18" s="200">
        <f>'[2]13'!D20</f>
        <v>0</v>
      </c>
      <c r="E18" s="200">
        <f>'[2]13'!E20</f>
        <v>0</v>
      </c>
      <c r="F18" s="15">
        <f t="shared" si="6"/>
        <v>67</v>
      </c>
      <c r="G18" s="199">
        <f>'[2]13'!H20</f>
        <v>35</v>
      </c>
      <c r="H18" s="200">
        <f>'[2]13'!I20</f>
        <v>0</v>
      </c>
      <c r="I18" s="200">
        <f>'[2]13'!J20</f>
        <v>0</v>
      </c>
      <c r="J18" s="200">
        <f>'[2]13'!K20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32</v>
      </c>
    </row>
    <row r="19" spans="1:19">
      <c r="A19" s="8" t="s">
        <v>61</v>
      </c>
      <c r="B19" s="199">
        <f>'[2]13'!B21</f>
        <v>67</v>
      </c>
      <c r="C19" s="200">
        <f>'[2]13'!C21</f>
        <v>0</v>
      </c>
      <c r="D19" s="200">
        <f>'[2]13'!D21</f>
        <v>0</v>
      </c>
      <c r="E19" s="200">
        <f>'[2]13'!E21</f>
        <v>0</v>
      </c>
      <c r="F19" s="15">
        <f t="shared" si="6"/>
        <v>67</v>
      </c>
      <c r="G19" s="199">
        <f>'[2]13'!H21</f>
        <v>35</v>
      </c>
      <c r="H19" s="200">
        <f>'[2]13'!I21</f>
        <v>0</v>
      </c>
      <c r="I19" s="200">
        <f>'[2]13'!J21</f>
        <v>0</v>
      </c>
      <c r="J19" s="200">
        <f>'[2]13'!K21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32</v>
      </c>
    </row>
    <row r="20" spans="1:19">
      <c r="A20" s="8" t="s">
        <v>62</v>
      </c>
      <c r="B20" s="199">
        <f>'[2]13'!B22</f>
        <v>67</v>
      </c>
      <c r="C20" s="200">
        <f>'[2]13'!C22</f>
        <v>0</v>
      </c>
      <c r="D20" s="200">
        <f>'[2]13'!D22</f>
        <v>0</v>
      </c>
      <c r="E20" s="200">
        <f>'[2]13'!E22</f>
        <v>0</v>
      </c>
      <c r="F20" s="15">
        <f t="shared" si="6"/>
        <v>67</v>
      </c>
      <c r="G20" s="199">
        <f>'[2]13'!H22</f>
        <v>35</v>
      </c>
      <c r="H20" s="200">
        <f>'[2]13'!I22</f>
        <v>0</v>
      </c>
      <c r="I20" s="200">
        <f>'[2]13'!J22</f>
        <v>0</v>
      </c>
      <c r="J20" s="200">
        <f>'[2]13'!K22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'[2]13'!B23</f>
        <v>67</v>
      </c>
      <c r="C21" s="200">
        <f>'[2]13'!C23</f>
        <v>0</v>
      </c>
      <c r="D21" s="200">
        <f>'[2]13'!D23</f>
        <v>0</v>
      </c>
      <c r="E21" s="200">
        <f>'[2]13'!E23</f>
        <v>0</v>
      </c>
      <c r="F21" s="15">
        <f t="shared" si="6"/>
        <v>67</v>
      </c>
      <c r="G21" s="199">
        <f>'[2]13'!H23</f>
        <v>35</v>
      </c>
      <c r="H21" s="200">
        <f>'[2]13'!I23</f>
        <v>0</v>
      </c>
      <c r="I21" s="200">
        <f>'[2]13'!J23</f>
        <v>0</v>
      </c>
      <c r="J21" s="200">
        <f>'[2]13'!K23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33</v>
      </c>
    </row>
    <row r="22" spans="1:19">
      <c r="A22" s="8" t="s">
        <v>64</v>
      </c>
      <c r="B22" s="199">
        <f>'[2]13'!B24</f>
        <v>67</v>
      </c>
      <c r="C22" s="200">
        <f>'[2]13'!C24</f>
        <v>0</v>
      </c>
      <c r="D22" s="200">
        <f>'[2]13'!D24</f>
        <v>0</v>
      </c>
      <c r="E22" s="200">
        <f>'[2]13'!E24</f>
        <v>0</v>
      </c>
      <c r="F22" s="15">
        <f t="shared" si="6"/>
        <v>67</v>
      </c>
      <c r="G22" s="199">
        <f>'[2]13'!H24</f>
        <v>35</v>
      </c>
      <c r="H22" s="200">
        <f>'[2]13'!I24</f>
        <v>0</v>
      </c>
      <c r="I22" s="200">
        <f>'[2]13'!J24</f>
        <v>0</v>
      </c>
      <c r="J22" s="200">
        <f>'[2]13'!K24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33</v>
      </c>
    </row>
    <row r="23" spans="1:19">
      <c r="A23" s="8" t="s">
        <v>65</v>
      </c>
      <c r="B23" s="199">
        <f>'[2]13'!B25</f>
        <v>67</v>
      </c>
      <c r="C23" s="200">
        <f>'[2]13'!C25</f>
        <v>0</v>
      </c>
      <c r="D23" s="200">
        <f>'[2]13'!D25</f>
        <v>0</v>
      </c>
      <c r="E23" s="200">
        <f>'[2]13'!E25</f>
        <v>0</v>
      </c>
      <c r="F23" s="15">
        <f t="shared" si="6"/>
        <v>67</v>
      </c>
      <c r="G23" s="199">
        <f>'[2]13'!H25</f>
        <v>35</v>
      </c>
      <c r="H23" s="200">
        <f>'[2]13'!I25</f>
        <v>0</v>
      </c>
      <c r="I23" s="200">
        <f>'[2]13'!J25</f>
        <v>0</v>
      </c>
      <c r="J23" s="200">
        <f>'[2]13'!K25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33</v>
      </c>
    </row>
    <row r="24" spans="1:19">
      <c r="A24" s="8" t="s">
        <v>66</v>
      </c>
      <c r="B24" s="199">
        <f>'[2]13'!B26</f>
        <v>68</v>
      </c>
      <c r="C24" s="200">
        <f>'[2]13'!C26</f>
        <v>0</v>
      </c>
      <c r="D24" s="200">
        <f>'[2]13'!D26</f>
        <v>0</v>
      </c>
      <c r="E24" s="200">
        <f>'[2]13'!E26</f>
        <v>0</v>
      </c>
      <c r="F24" s="15">
        <f t="shared" si="6"/>
        <v>68</v>
      </c>
      <c r="G24" s="199">
        <f>'[2]13'!H26</f>
        <v>35</v>
      </c>
      <c r="H24" s="200">
        <f>'[2]13'!I26</f>
        <v>0</v>
      </c>
      <c r="I24" s="200">
        <f>'[2]13'!J26</f>
        <v>0</v>
      </c>
      <c r="J24" s="200">
        <f>'[2]13'!K26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33</v>
      </c>
    </row>
    <row r="25" spans="1:19">
      <c r="A25" s="8" t="s">
        <v>67</v>
      </c>
      <c r="B25" s="199">
        <f>'[2]13'!B27</f>
        <v>68</v>
      </c>
      <c r="C25" s="200">
        <f>'[2]13'!C27</f>
        <v>0</v>
      </c>
      <c r="D25" s="200">
        <f>'[2]13'!D27</f>
        <v>0</v>
      </c>
      <c r="E25" s="200">
        <f>'[2]13'!E27</f>
        <v>0</v>
      </c>
      <c r="F25" s="15">
        <f t="shared" si="6"/>
        <v>68</v>
      </c>
      <c r="G25" s="199">
        <f>'[2]13'!H27</f>
        <v>35</v>
      </c>
      <c r="H25" s="200">
        <f>'[2]13'!I27</f>
        <v>0</v>
      </c>
      <c r="I25" s="200">
        <f>'[2]13'!J27</f>
        <v>0</v>
      </c>
      <c r="J25" s="200">
        <f>'[2]13'!K27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33</v>
      </c>
    </row>
    <row r="26" spans="1:19">
      <c r="A26" s="8" t="s">
        <v>68</v>
      </c>
      <c r="B26" s="199">
        <f>'[2]13'!B28</f>
        <v>68</v>
      </c>
      <c r="C26" s="200">
        <f>'[2]13'!C28</f>
        <v>0</v>
      </c>
      <c r="D26" s="200">
        <f>'[2]13'!D28</f>
        <v>0</v>
      </c>
      <c r="E26" s="200">
        <f>'[2]13'!E28</f>
        <v>0</v>
      </c>
      <c r="F26" s="15">
        <f t="shared" si="6"/>
        <v>68</v>
      </c>
      <c r="G26" s="199">
        <f>'[2]13'!H28</f>
        <v>35</v>
      </c>
      <c r="H26" s="200">
        <f>'[2]13'!I28</f>
        <v>0</v>
      </c>
      <c r="I26" s="200">
        <f>'[2]13'!J28</f>
        <v>0</v>
      </c>
      <c r="J26" s="200">
        <f>'[2]13'!K28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33</v>
      </c>
    </row>
    <row r="27" spans="1:19">
      <c r="A27" s="8" t="s">
        <v>69</v>
      </c>
      <c r="B27" s="199">
        <f>'[2]13'!B29</f>
        <v>68</v>
      </c>
      <c r="C27" s="200">
        <f>'[2]13'!C29</f>
        <v>0</v>
      </c>
      <c r="D27" s="200">
        <f>'[2]13'!D29</f>
        <v>0</v>
      </c>
      <c r="E27" s="200">
        <f>'[2]13'!E29</f>
        <v>0</v>
      </c>
      <c r="F27" s="15">
        <f t="shared" si="6"/>
        <v>68</v>
      </c>
      <c r="G27" s="199">
        <f>'[2]13'!H29</f>
        <v>35</v>
      </c>
      <c r="H27" s="200">
        <f>'[2]13'!I29</f>
        <v>0</v>
      </c>
      <c r="I27" s="200">
        <f>'[2]13'!J29</f>
        <v>0</v>
      </c>
      <c r="J27" s="200">
        <f>'[2]13'!K29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33</v>
      </c>
    </row>
    <row r="28" spans="1:19">
      <c r="A28" s="8" t="s">
        <v>70</v>
      </c>
      <c r="B28" s="199">
        <f>'[2]13'!B30</f>
        <v>68</v>
      </c>
      <c r="C28" s="200">
        <f>'[2]13'!C30</f>
        <v>0</v>
      </c>
      <c r="D28" s="200">
        <f>'[2]13'!D30</f>
        <v>0</v>
      </c>
      <c r="E28" s="200">
        <f>'[2]13'!E30</f>
        <v>0</v>
      </c>
      <c r="F28" s="15">
        <f t="shared" si="6"/>
        <v>68</v>
      </c>
      <c r="G28" s="199">
        <f>'[2]13'!H30</f>
        <v>35</v>
      </c>
      <c r="H28" s="200">
        <f>'[2]13'!I30</f>
        <v>0</v>
      </c>
      <c r="I28" s="200">
        <f>'[2]13'!J30</f>
        <v>0</v>
      </c>
      <c r="J28" s="200">
        <f>'[2]13'!K30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33</v>
      </c>
    </row>
    <row r="29" spans="1:19">
      <c r="A29" s="8" t="s">
        <v>71</v>
      </c>
      <c r="B29" s="199">
        <f>'[2]13'!B31</f>
        <v>68</v>
      </c>
      <c r="C29" s="200">
        <f>'[2]13'!C31</f>
        <v>0</v>
      </c>
      <c r="D29" s="200">
        <f>'[2]13'!D31</f>
        <v>0</v>
      </c>
      <c r="E29" s="200">
        <f>'[2]13'!E31</f>
        <v>0</v>
      </c>
      <c r="F29" s="15">
        <f t="shared" si="6"/>
        <v>68</v>
      </c>
      <c r="G29" s="199">
        <f>'[2]13'!H31</f>
        <v>35</v>
      </c>
      <c r="H29" s="200">
        <f>'[2]13'!I31</f>
        <v>0</v>
      </c>
      <c r="I29" s="200">
        <f>'[2]13'!J31</f>
        <v>0</v>
      </c>
      <c r="J29" s="200">
        <f>'[2]13'!K31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33</v>
      </c>
    </row>
    <row r="30" spans="1:19">
      <c r="A30" s="8" t="s">
        <v>72</v>
      </c>
      <c r="B30" s="199">
        <f>'[2]13'!B32</f>
        <v>68</v>
      </c>
      <c r="C30" s="200">
        <f>'[2]13'!C32</f>
        <v>0</v>
      </c>
      <c r="D30" s="200">
        <f>'[2]13'!D32</f>
        <v>0</v>
      </c>
      <c r="E30" s="200">
        <f>'[2]13'!E32</f>
        <v>0</v>
      </c>
      <c r="F30" s="15">
        <f t="shared" si="6"/>
        <v>68</v>
      </c>
      <c r="G30" s="199">
        <f>'[2]13'!H32</f>
        <v>35</v>
      </c>
      <c r="H30" s="200">
        <f>'[2]13'!I32</f>
        <v>0</v>
      </c>
      <c r="I30" s="200">
        <f>'[2]13'!J32</f>
        <v>0</v>
      </c>
      <c r="J30" s="200">
        <f>'[2]13'!K32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33</v>
      </c>
    </row>
    <row r="31" spans="1:19">
      <c r="A31" s="8" t="s">
        <v>73</v>
      </c>
      <c r="B31" s="199">
        <f>'[2]13'!B33</f>
        <v>68</v>
      </c>
      <c r="C31" s="200">
        <f>'[2]13'!C33</f>
        <v>0</v>
      </c>
      <c r="D31" s="200">
        <f>'[2]13'!D33</f>
        <v>0</v>
      </c>
      <c r="E31" s="200">
        <f>'[2]13'!E33</f>
        <v>0</v>
      </c>
      <c r="F31" s="15">
        <f t="shared" si="6"/>
        <v>68</v>
      </c>
      <c r="G31" s="199">
        <f>'[2]13'!H33</f>
        <v>35</v>
      </c>
      <c r="H31" s="200">
        <f>'[2]13'!I33</f>
        <v>0</v>
      </c>
      <c r="I31" s="200">
        <f>'[2]13'!J33</f>
        <v>0</v>
      </c>
      <c r="J31" s="200">
        <f>'[2]13'!K33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33</v>
      </c>
    </row>
    <row r="32" spans="1:19">
      <c r="A32" s="8" t="s">
        <v>74</v>
      </c>
      <c r="B32" s="199">
        <f>'[2]13'!B34</f>
        <v>68</v>
      </c>
      <c r="C32" s="200">
        <f>'[2]13'!C34</f>
        <v>0</v>
      </c>
      <c r="D32" s="200">
        <f>'[2]13'!D34</f>
        <v>0</v>
      </c>
      <c r="E32" s="200">
        <f>'[2]13'!E34</f>
        <v>0</v>
      </c>
      <c r="F32" s="15">
        <f t="shared" si="6"/>
        <v>68</v>
      </c>
      <c r="G32" s="199">
        <f>'[2]13'!H34</f>
        <v>35</v>
      </c>
      <c r="H32" s="200">
        <f>'[2]13'!I34</f>
        <v>0</v>
      </c>
      <c r="I32" s="200">
        <f>'[2]13'!J34</f>
        <v>0</v>
      </c>
      <c r="J32" s="200">
        <f>'[2]13'!K34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33</v>
      </c>
    </row>
    <row r="33" spans="1:19">
      <c r="A33" s="8" t="s">
        <v>75</v>
      </c>
      <c r="B33" s="199">
        <f>'[2]13'!B35</f>
        <v>68</v>
      </c>
      <c r="C33" s="200">
        <f>'[2]13'!C35</f>
        <v>0</v>
      </c>
      <c r="D33" s="200">
        <f>'[2]13'!D35</f>
        <v>0</v>
      </c>
      <c r="E33" s="200">
        <f>'[2]13'!E35</f>
        <v>0</v>
      </c>
      <c r="F33" s="15">
        <f t="shared" si="6"/>
        <v>68</v>
      </c>
      <c r="G33" s="199">
        <f>'[2]13'!H35</f>
        <v>35</v>
      </c>
      <c r="H33" s="200">
        <f>'[2]13'!I35</f>
        <v>0</v>
      </c>
      <c r="I33" s="200">
        <f>'[2]13'!J35</f>
        <v>0</v>
      </c>
      <c r="J33" s="200">
        <f>'[2]13'!K35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33</v>
      </c>
    </row>
    <row r="34" spans="1:19">
      <c r="A34" s="8" t="s">
        <v>76</v>
      </c>
      <c r="B34" s="199">
        <f>'[2]13'!B36</f>
        <v>68</v>
      </c>
      <c r="C34" s="200">
        <f>'[2]13'!C36</f>
        <v>0</v>
      </c>
      <c r="D34" s="200">
        <f>'[2]13'!D36</f>
        <v>0</v>
      </c>
      <c r="E34" s="200">
        <f>'[2]13'!E36</f>
        <v>0</v>
      </c>
      <c r="F34" s="15">
        <f t="shared" si="6"/>
        <v>68</v>
      </c>
      <c r="G34" s="199">
        <f>'[2]13'!H36</f>
        <v>35</v>
      </c>
      <c r="H34" s="200">
        <f>'[2]13'!I36</f>
        <v>0</v>
      </c>
      <c r="I34" s="200">
        <f>'[2]13'!J36</f>
        <v>0</v>
      </c>
      <c r="J34" s="200">
        <f>'[2]13'!K36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33</v>
      </c>
    </row>
    <row r="35" spans="1:19">
      <c r="A35" s="8" t="s">
        <v>77</v>
      </c>
      <c r="B35" s="199">
        <f>'[2]13'!B37</f>
        <v>68</v>
      </c>
      <c r="C35" s="200">
        <f>'[2]13'!C37</f>
        <v>0</v>
      </c>
      <c r="D35" s="200">
        <f>'[2]13'!D37</f>
        <v>0</v>
      </c>
      <c r="E35" s="200">
        <f>'[2]13'!E37</f>
        <v>0</v>
      </c>
      <c r="F35" s="15">
        <f t="shared" si="6"/>
        <v>68</v>
      </c>
      <c r="G35" s="199">
        <f>'[2]13'!H37</f>
        <v>35</v>
      </c>
      <c r="H35" s="200">
        <f>'[2]13'!I37</f>
        <v>0</v>
      </c>
      <c r="I35" s="200">
        <f>'[2]13'!J37</f>
        <v>0</v>
      </c>
      <c r="J35" s="200">
        <f>'[2]13'!K37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33</v>
      </c>
    </row>
    <row r="36" spans="1:19">
      <c r="A36" s="8" t="s">
        <v>78</v>
      </c>
      <c r="B36" s="199">
        <f>'[2]13'!B38</f>
        <v>68</v>
      </c>
      <c r="C36" s="200">
        <f>'[2]13'!C38</f>
        <v>0</v>
      </c>
      <c r="D36" s="200">
        <f>'[2]13'!D38</f>
        <v>0</v>
      </c>
      <c r="E36" s="200">
        <f>'[2]13'!E38</f>
        <v>0</v>
      </c>
      <c r="F36" s="15">
        <f t="shared" si="6"/>
        <v>68</v>
      </c>
      <c r="G36" s="199">
        <f>'[2]13'!H38</f>
        <v>35</v>
      </c>
      <c r="H36" s="200">
        <f>'[2]13'!I38</f>
        <v>0</v>
      </c>
      <c r="I36" s="200">
        <f>'[2]13'!J38</f>
        <v>0</v>
      </c>
      <c r="J36" s="200">
        <f>'[2]13'!K38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33</v>
      </c>
    </row>
    <row r="37" spans="1:19">
      <c r="A37" s="8" t="s">
        <v>79</v>
      </c>
      <c r="B37" s="199">
        <f>'[2]13'!B39</f>
        <v>68</v>
      </c>
      <c r="C37" s="200">
        <f>'[2]13'!C39</f>
        <v>0</v>
      </c>
      <c r="D37" s="200">
        <f>'[2]13'!D39</f>
        <v>0</v>
      </c>
      <c r="E37" s="200">
        <f>'[2]13'!E39</f>
        <v>0</v>
      </c>
      <c r="F37" s="15">
        <f t="shared" si="6"/>
        <v>68</v>
      </c>
      <c r="G37" s="199">
        <f>'[2]13'!H39</f>
        <v>35</v>
      </c>
      <c r="H37" s="200">
        <f>'[2]13'!I39</f>
        <v>0</v>
      </c>
      <c r="I37" s="200">
        <f>'[2]13'!J39</f>
        <v>0</v>
      </c>
      <c r="J37" s="200">
        <f>'[2]13'!K39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33</v>
      </c>
    </row>
    <row r="38" spans="1:19">
      <c r="A38" s="8" t="s">
        <v>80</v>
      </c>
      <c r="B38" s="199">
        <f>'[2]13'!B40</f>
        <v>68</v>
      </c>
      <c r="C38" s="200">
        <f>'[2]13'!C40</f>
        <v>0</v>
      </c>
      <c r="D38" s="200">
        <f>'[2]13'!D40</f>
        <v>0</v>
      </c>
      <c r="E38" s="200">
        <f>'[2]13'!E40</f>
        <v>0</v>
      </c>
      <c r="F38" s="15">
        <f t="shared" si="6"/>
        <v>68</v>
      </c>
      <c r="G38" s="199">
        <f>'[2]13'!H40</f>
        <v>35</v>
      </c>
      <c r="H38" s="200">
        <f>'[2]13'!I40</f>
        <v>0</v>
      </c>
      <c r="I38" s="200">
        <f>'[2]13'!J40</f>
        <v>0</v>
      </c>
      <c r="J38" s="200">
        <f>'[2]13'!K40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33</v>
      </c>
    </row>
    <row r="39" spans="1:19">
      <c r="A39" s="8" t="s">
        <v>81</v>
      </c>
      <c r="B39" s="199">
        <f>'[2]13'!B41</f>
        <v>68</v>
      </c>
      <c r="C39" s="200">
        <f>'[2]13'!C41</f>
        <v>0</v>
      </c>
      <c r="D39" s="200">
        <f>'[2]13'!D41</f>
        <v>0</v>
      </c>
      <c r="E39" s="200">
        <f>'[2]13'!E41</f>
        <v>0</v>
      </c>
      <c r="F39" s="15">
        <f t="shared" si="6"/>
        <v>68</v>
      </c>
      <c r="G39" s="199">
        <f>'[2]13'!H41</f>
        <v>35</v>
      </c>
      <c r="H39" s="200">
        <f>'[2]13'!I41</f>
        <v>0</v>
      </c>
      <c r="I39" s="200">
        <f>'[2]13'!J41</f>
        <v>0</v>
      </c>
      <c r="J39" s="200">
        <f>'[2]13'!K41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33</v>
      </c>
    </row>
    <row r="40" spans="1:19">
      <c r="A40" s="8" t="s">
        <v>82</v>
      </c>
      <c r="B40" s="199">
        <f>'[2]13'!B42</f>
        <v>68</v>
      </c>
      <c r="C40" s="200">
        <f>'[2]13'!C42</f>
        <v>0</v>
      </c>
      <c r="D40" s="200">
        <f>'[2]13'!D42</f>
        <v>0</v>
      </c>
      <c r="E40" s="200">
        <f>'[2]13'!E42</f>
        <v>0</v>
      </c>
      <c r="F40" s="15">
        <f t="shared" si="6"/>
        <v>68</v>
      </c>
      <c r="G40" s="199">
        <f>'[2]13'!H42</f>
        <v>35</v>
      </c>
      <c r="H40" s="200">
        <f>'[2]13'!I42</f>
        <v>0</v>
      </c>
      <c r="I40" s="200">
        <f>'[2]13'!J42</f>
        <v>0</v>
      </c>
      <c r="J40" s="200">
        <f>'[2]13'!K42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33</v>
      </c>
    </row>
    <row r="41" spans="1:19">
      <c r="A41" s="8" t="s">
        <v>83</v>
      </c>
      <c r="B41" s="199">
        <f>'[2]13'!B43</f>
        <v>67</v>
      </c>
      <c r="C41" s="200">
        <f>'[2]13'!C43</f>
        <v>0</v>
      </c>
      <c r="D41" s="200">
        <f>'[2]13'!D43</f>
        <v>0</v>
      </c>
      <c r="E41" s="200">
        <f>'[2]13'!E43</f>
        <v>0</v>
      </c>
      <c r="F41" s="15">
        <f t="shared" si="6"/>
        <v>67</v>
      </c>
      <c r="G41" s="199">
        <f>'[2]13'!H43</f>
        <v>35</v>
      </c>
      <c r="H41" s="200">
        <f>'[2]13'!I43</f>
        <v>0</v>
      </c>
      <c r="I41" s="200">
        <f>'[2]13'!J43</f>
        <v>0</v>
      </c>
      <c r="J41" s="200">
        <f>'[2]13'!K43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32</v>
      </c>
    </row>
    <row r="42" spans="1:19">
      <c r="A42" s="8" t="s">
        <v>84</v>
      </c>
      <c r="B42" s="199">
        <f>'[2]13'!B44</f>
        <v>66</v>
      </c>
      <c r="C42" s="200">
        <f>'[2]13'!C44</f>
        <v>0</v>
      </c>
      <c r="D42" s="200">
        <f>'[2]13'!D44</f>
        <v>0</v>
      </c>
      <c r="E42" s="200">
        <f>'[2]13'!E44</f>
        <v>0</v>
      </c>
      <c r="F42" s="15">
        <f t="shared" si="6"/>
        <v>66</v>
      </c>
      <c r="G42" s="199">
        <f>'[2]13'!H44</f>
        <v>35</v>
      </c>
      <c r="H42" s="200">
        <f>'[2]13'!I44</f>
        <v>0</v>
      </c>
      <c r="I42" s="200">
        <f>'[2]13'!J44</f>
        <v>0</v>
      </c>
      <c r="J42" s="200">
        <f>'[2]13'!K44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31</v>
      </c>
    </row>
    <row r="43" spans="1:19">
      <c r="A43" s="8" t="s">
        <v>85</v>
      </c>
      <c r="B43" s="199">
        <f>'[2]13'!B45</f>
        <v>66</v>
      </c>
      <c r="C43" s="200">
        <f>'[2]13'!C45</f>
        <v>0</v>
      </c>
      <c r="D43" s="200">
        <f>'[2]13'!D45</f>
        <v>0</v>
      </c>
      <c r="E43" s="200">
        <f>'[2]13'!E45</f>
        <v>0</v>
      </c>
      <c r="F43" s="15">
        <f t="shared" si="6"/>
        <v>66</v>
      </c>
      <c r="G43" s="199">
        <f>'[2]13'!H45</f>
        <v>35</v>
      </c>
      <c r="H43" s="200">
        <f>'[2]13'!I45</f>
        <v>0</v>
      </c>
      <c r="I43" s="200">
        <f>'[2]13'!J45</f>
        <v>0</v>
      </c>
      <c r="J43" s="200">
        <f>'[2]13'!K45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31</v>
      </c>
    </row>
    <row r="44" spans="1:19">
      <c r="A44" s="8" t="s">
        <v>86</v>
      </c>
      <c r="B44" s="199">
        <f>'[2]13'!B46</f>
        <v>64</v>
      </c>
      <c r="C44" s="200">
        <f>'[2]13'!C46</f>
        <v>0</v>
      </c>
      <c r="D44" s="200">
        <f>'[2]13'!D46</f>
        <v>0</v>
      </c>
      <c r="E44" s="200">
        <f>'[2]13'!E46</f>
        <v>0</v>
      </c>
      <c r="F44" s="15">
        <f t="shared" si="6"/>
        <v>64</v>
      </c>
      <c r="G44" s="199">
        <f>'[2]13'!H46</f>
        <v>35</v>
      </c>
      <c r="H44" s="200">
        <f>'[2]13'!I46</f>
        <v>0</v>
      </c>
      <c r="I44" s="200">
        <f>'[2]13'!J46</f>
        <v>0</v>
      </c>
      <c r="J44" s="200">
        <f>'[2]13'!K46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29</v>
      </c>
    </row>
    <row r="45" spans="1:19">
      <c r="A45" s="8" t="s">
        <v>87</v>
      </c>
      <c r="B45" s="199">
        <f>'[2]13'!B47</f>
        <v>64</v>
      </c>
      <c r="C45" s="200">
        <f>'[2]13'!C47</f>
        <v>0</v>
      </c>
      <c r="D45" s="200">
        <f>'[2]13'!D47</f>
        <v>0</v>
      </c>
      <c r="E45" s="200">
        <f>'[2]13'!E47</f>
        <v>0</v>
      </c>
      <c r="F45" s="15">
        <f t="shared" si="6"/>
        <v>64</v>
      </c>
      <c r="G45" s="199">
        <f>'[2]13'!H47</f>
        <v>35</v>
      </c>
      <c r="H45" s="200">
        <f>'[2]13'!I47</f>
        <v>0</v>
      </c>
      <c r="I45" s="200">
        <f>'[2]13'!J47</f>
        <v>0</v>
      </c>
      <c r="J45" s="200">
        <f>'[2]13'!K47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29</v>
      </c>
    </row>
    <row r="46" spans="1:19">
      <c r="A46" s="8" t="s">
        <v>88</v>
      </c>
      <c r="B46" s="199">
        <f>'[2]13'!B48</f>
        <v>64</v>
      </c>
      <c r="C46" s="200">
        <f>'[2]13'!C48</f>
        <v>0</v>
      </c>
      <c r="D46" s="200">
        <f>'[2]13'!D48</f>
        <v>0</v>
      </c>
      <c r="E46" s="200">
        <f>'[2]13'!E48</f>
        <v>0</v>
      </c>
      <c r="F46" s="15">
        <f t="shared" si="6"/>
        <v>64</v>
      </c>
      <c r="G46" s="199">
        <f>'[2]13'!H48</f>
        <v>35</v>
      </c>
      <c r="H46" s="200">
        <f>'[2]13'!I48</f>
        <v>0</v>
      </c>
      <c r="I46" s="200">
        <f>'[2]13'!J48</f>
        <v>0</v>
      </c>
      <c r="J46" s="200">
        <f>'[2]13'!K48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29</v>
      </c>
    </row>
    <row r="47" spans="1:19">
      <c r="A47" s="8" t="s">
        <v>89</v>
      </c>
      <c r="B47" s="199">
        <f>'[2]13'!B49</f>
        <v>64</v>
      </c>
      <c r="C47" s="200">
        <f>'[2]13'!C49</f>
        <v>0</v>
      </c>
      <c r="D47" s="200">
        <f>'[2]13'!D49</f>
        <v>0</v>
      </c>
      <c r="E47" s="200">
        <f>'[2]13'!E49</f>
        <v>0</v>
      </c>
      <c r="F47" s="15">
        <f t="shared" si="6"/>
        <v>64</v>
      </c>
      <c r="G47" s="199">
        <f>'[2]13'!H49</f>
        <v>35</v>
      </c>
      <c r="H47" s="200">
        <f>'[2]13'!I49</f>
        <v>0</v>
      </c>
      <c r="I47" s="200">
        <f>'[2]13'!J49</f>
        <v>0</v>
      </c>
      <c r="J47" s="200">
        <f>'[2]13'!K49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29</v>
      </c>
    </row>
    <row r="48" spans="1:19">
      <c r="A48" s="8" t="s">
        <v>90</v>
      </c>
      <c r="B48" s="199">
        <f>'[2]13'!B50</f>
        <v>64</v>
      </c>
      <c r="C48" s="200">
        <f>'[2]13'!C50</f>
        <v>0</v>
      </c>
      <c r="D48" s="200">
        <f>'[2]13'!D50</f>
        <v>0</v>
      </c>
      <c r="E48" s="200">
        <f>'[2]13'!E50</f>
        <v>0</v>
      </c>
      <c r="F48" s="15">
        <f t="shared" si="6"/>
        <v>64</v>
      </c>
      <c r="G48" s="199">
        <f>'[2]13'!H50</f>
        <v>35</v>
      </c>
      <c r="H48" s="200">
        <f>'[2]13'!I50</f>
        <v>0</v>
      </c>
      <c r="I48" s="200">
        <f>'[2]13'!J50</f>
        <v>0</v>
      </c>
      <c r="J48" s="200">
        <f>'[2]13'!K50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29</v>
      </c>
    </row>
    <row r="49" spans="1:19">
      <c r="A49" s="8" t="s">
        <v>91</v>
      </c>
      <c r="B49" s="199">
        <f>'[2]13'!B51</f>
        <v>64</v>
      </c>
      <c r="C49" s="200">
        <f>'[2]13'!C51</f>
        <v>0</v>
      </c>
      <c r="D49" s="200">
        <f>'[2]13'!D51</f>
        <v>0</v>
      </c>
      <c r="E49" s="200">
        <f>'[2]13'!E51</f>
        <v>0</v>
      </c>
      <c r="F49" s="15">
        <f t="shared" si="6"/>
        <v>64</v>
      </c>
      <c r="G49" s="199">
        <f>'[2]13'!H51</f>
        <v>35</v>
      </c>
      <c r="H49" s="200">
        <f>'[2]13'!I51</f>
        <v>0</v>
      </c>
      <c r="I49" s="200">
        <f>'[2]13'!J51</f>
        <v>0</v>
      </c>
      <c r="J49" s="200">
        <f>'[2]13'!K51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29</v>
      </c>
    </row>
    <row r="50" spans="1:19">
      <c r="A50" s="8" t="s">
        <v>92</v>
      </c>
      <c r="B50" s="199">
        <f>'[2]13'!B52</f>
        <v>64</v>
      </c>
      <c r="C50" s="200">
        <f>'[2]13'!C52</f>
        <v>0</v>
      </c>
      <c r="D50" s="200">
        <f>'[2]13'!D52</f>
        <v>0</v>
      </c>
      <c r="E50" s="200">
        <f>'[2]13'!E52</f>
        <v>0</v>
      </c>
      <c r="F50" s="15">
        <f t="shared" si="6"/>
        <v>64</v>
      </c>
      <c r="G50" s="199">
        <f>'[2]13'!H52</f>
        <v>35</v>
      </c>
      <c r="H50" s="200">
        <f>'[2]13'!I52</f>
        <v>0</v>
      </c>
      <c r="I50" s="200">
        <f>'[2]13'!J52</f>
        <v>0</v>
      </c>
      <c r="J50" s="200">
        <f>'[2]13'!K52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29</v>
      </c>
    </row>
    <row r="51" spans="1:19">
      <c r="A51" s="8" t="s">
        <v>93</v>
      </c>
      <c r="B51" s="199">
        <f>'[2]13'!B53</f>
        <v>64</v>
      </c>
      <c r="C51" s="200">
        <f>'[2]13'!C53</f>
        <v>0</v>
      </c>
      <c r="D51" s="200">
        <f>'[2]13'!D53</f>
        <v>0</v>
      </c>
      <c r="E51" s="200">
        <f>'[2]13'!E53</f>
        <v>0</v>
      </c>
      <c r="F51" s="15">
        <f t="shared" si="6"/>
        <v>64</v>
      </c>
      <c r="G51" s="199">
        <f>'[2]13'!H53</f>
        <v>35</v>
      </c>
      <c r="H51" s="200">
        <f>'[2]13'!I53</f>
        <v>0</v>
      </c>
      <c r="I51" s="200">
        <f>'[2]13'!J53</f>
        <v>0</v>
      </c>
      <c r="J51" s="200">
        <f>'[2]13'!K53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29</v>
      </c>
    </row>
    <row r="52" spans="1:19">
      <c r="A52" s="8" t="s">
        <v>94</v>
      </c>
      <c r="B52" s="199">
        <f>'[2]13'!B54</f>
        <v>64</v>
      </c>
      <c r="C52" s="200">
        <f>'[2]13'!C54</f>
        <v>0</v>
      </c>
      <c r="D52" s="200">
        <f>'[2]13'!D54</f>
        <v>0</v>
      </c>
      <c r="E52" s="200">
        <f>'[2]13'!E54</f>
        <v>0</v>
      </c>
      <c r="F52" s="15">
        <f t="shared" si="6"/>
        <v>64</v>
      </c>
      <c r="G52" s="199">
        <f>'[2]13'!H54</f>
        <v>35</v>
      </c>
      <c r="H52" s="200">
        <f>'[2]13'!I54</f>
        <v>0</v>
      </c>
      <c r="I52" s="200">
        <f>'[2]13'!J54</f>
        <v>0</v>
      </c>
      <c r="J52" s="200">
        <f>'[2]13'!K54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29</v>
      </c>
    </row>
    <row r="53" spans="1:19">
      <c r="A53" s="8" t="s">
        <v>95</v>
      </c>
      <c r="B53" s="199">
        <f>'[2]13'!B55</f>
        <v>64</v>
      </c>
      <c r="C53" s="200">
        <f>'[2]13'!C55</f>
        <v>0</v>
      </c>
      <c r="D53" s="200">
        <f>'[2]13'!D55</f>
        <v>0</v>
      </c>
      <c r="E53" s="200">
        <f>'[2]13'!E55</f>
        <v>0</v>
      </c>
      <c r="F53" s="15">
        <f t="shared" si="6"/>
        <v>64</v>
      </c>
      <c r="G53" s="199">
        <f>'[2]13'!H55</f>
        <v>35</v>
      </c>
      <c r="H53" s="200">
        <f>'[2]13'!I55</f>
        <v>0</v>
      </c>
      <c r="I53" s="200">
        <f>'[2]13'!J55</f>
        <v>0</v>
      </c>
      <c r="J53" s="200">
        <f>'[2]13'!K55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29</v>
      </c>
    </row>
    <row r="54" spans="1:19">
      <c r="A54" s="8" t="s">
        <v>96</v>
      </c>
      <c r="B54" s="199">
        <f>'[2]13'!B56</f>
        <v>64</v>
      </c>
      <c r="C54" s="200">
        <f>'[2]13'!C56</f>
        <v>0</v>
      </c>
      <c r="D54" s="200">
        <f>'[2]13'!D56</f>
        <v>0</v>
      </c>
      <c r="E54" s="200">
        <f>'[2]13'!E56</f>
        <v>0</v>
      </c>
      <c r="F54" s="15">
        <f t="shared" si="6"/>
        <v>64</v>
      </c>
      <c r="G54" s="199">
        <f>'[2]13'!H56</f>
        <v>35</v>
      </c>
      <c r="H54" s="200">
        <f>'[2]13'!I56</f>
        <v>0</v>
      </c>
      <c r="I54" s="200">
        <f>'[2]13'!J56</f>
        <v>0</v>
      </c>
      <c r="J54" s="200">
        <f>'[2]13'!K56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29</v>
      </c>
    </row>
    <row r="55" spans="1:19">
      <c r="A55" s="8" t="s">
        <v>97</v>
      </c>
      <c r="B55" s="199">
        <f>'[2]13'!B57</f>
        <v>62</v>
      </c>
      <c r="C55" s="200">
        <f>'[2]13'!C57</f>
        <v>0</v>
      </c>
      <c r="D55" s="200">
        <f>'[2]13'!D57</f>
        <v>0</v>
      </c>
      <c r="E55" s="200">
        <f>'[2]13'!E57</f>
        <v>0</v>
      </c>
      <c r="F55" s="15">
        <f t="shared" si="6"/>
        <v>62</v>
      </c>
      <c r="G55" s="199">
        <f>'[2]13'!H57</f>
        <v>35</v>
      </c>
      <c r="H55" s="200">
        <f>'[2]13'!I57</f>
        <v>0</v>
      </c>
      <c r="I55" s="200">
        <f>'[2]13'!J57</f>
        <v>0</v>
      </c>
      <c r="J55" s="200">
        <f>'[2]13'!K57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27</v>
      </c>
    </row>
    <row r="56" spans="1:19">
      <c r="A56" s="8" t="s">
        <v>98</v>
      </c>
      <c r="B56" s="199">
        <f>'[2]13'!B58</f>
        <v>62</v>
      </c>
      <c r="C56" s="200">
        <f>'[2]13'!C58</f>
        <v>0</v>
      </c>
      <c r="D56" s="200">
        <f>'[2]13'!D58</f>
        <v>0</v>
      </c>
      <c r="E56" s="200">
        <f>'[2]13'!E58</f>
        <v>0</v>
      </c>
      <c r="F56" s="15">
        <f t="shared" si="6"/>
        <v>62</v>
      </c>
      <c r="G56" s="199">
        <f>'[2]13'!H58</f>
        <v>35</v>
      </c>
      <c r="H56" s="200">
        <f>'[2]13'!I58</f>
        <v>0</v>
      </c>
      <c r="I56" s="200">
        <f>'[2]13'!J58</f>
        <v>0</v>
      </c>
      <c r="J56" s="200">
        <f>'[2]13'!K58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27</v>
      </c>
    </row>
    <row r="57" spans="1:19">
      <c r="A57" s="8" t="s">
        <v>99</v>
      </c>
      <c r="B57" s="199">
        <f>'[2]13'!B59</f>
        <v>62</v>
      </c>
      <c r="C57" s="200">
        <f>'[2]13'!C59</f>
        <v>0</v>
      </c>
      <c r="D57" s="200">
        <f>'[2]13'!D59</f>
        <v>0</v>
      </c>
      <c r="E57" s="200">
        <f>'[2]13'!E59</f>
        <v>0</v>
      </c>
      <c r="F57" s="15">
        <f t="shared" si="6"/>
        <v>62</v>
      </c>
      <c r="G57" s="199">
        <f>'[2]13'!H59</f>
        <v>35</v>
      </c>
      <c r="H57" s="200">
        <f>'[2]13'!I59</f>
        <v>0</v>
      </c>
      <c r="I57" s="200">
        <f>'[2]13'!J59</f>
        <v>0</v>
      </c>
      <c r="J57" s="200">
        <f>'[2]13'!K59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27</v>
      </c>
    </row>
    <row r="58" spans="1:19">
      <c r="A58" s="8" t="s">
        <v>100</v>
      </c>
      <c r="B58" s="199">
        <f>'[2]13'!B60</f>
        <v>62</v>
      </c>
      <c r="C58" s="200">
        <f>'[2]13'!C60</f>
        <v>0</v>
      </c>
      <c r="D58" s="200">
        <f>'[2]13'!D60</f>
        <v>0</v>
      </c>
      <c r="E58" s="200">
        <f>'[2]13'!E60</f>
        <v>0</v>
      </c>
      <c r="F58" s="15">
        <f t="shared" si="6"/>
        <v>62</v>
      </c>
      <c r="G58" s="199">
        <f>'[2]13'!H60</f>
        <v>35</v>
      </c>
      <c r="H58" s="200">
        <f>'[2]13'!I60</f>
        <v>0</v>
      </c>
      <c r="I58" s="200">
        <f>'[2]13'!J60</f>
        <v>0</v>
      </c>
      <c r="J58" s="200">
        <f>'[2]13'!K60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27</v>
      </c>
    </row>
    <row r="59" spans="1:19">
      <c r="A59" s="8" t="s">
        <v>101</v>
      </c>
      <c r="B59" s="199">
        <f>'[2]13'!B61</f>
        <v>62</v>
      </c>
      <c r="C59" s="200">
        <f>'[2]13'!C61</f>
        <v>0</v>
      </c>
      <c r="D59" s="200">
        <f>'[2]13'!D61</f>
        <v>0</v>
      </c>
      <c r="E59" s="200">
        <f>'[2]13'!E61</f>
        <v>0</v>
      </c>
      <c r="F59" s="15">
        <f t="shared" si="6"/>
        <v>62</v>
      </c>
      <c r="G59" s="199">
        <f>'[2]13'!H61</f>
        <v>35</v>
      </c>
      <c r="H59" s="200">
        <f>'[2]13'!I61</f>
        <v>0</v>
      </c>
      <c r="I59" s="200">
        <f>'[2]13'!J61</f>
        <v>0</v>
      </c>
      <c r="J59" s="200">
        <f>'[2]13'!K61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27</v>
      </c>
    </row>
    <row r="60" spans="1:19">
      <c r="A60" s="8" t="s">
        <v>102</v>
      </c>
      <c r="B60" s="199">
        <f>'[2]13'!B62</f>
        <v>62</v>
      </c>
      <c r="C60" s="200">
        <f>'[2]13'!C62</f>
        <v>0</v>
      </c>
      <c r="D60" s="200">
        <f>'[2]13'!D62</f>
        <v>0</v>
      </c>
      <c r="E60" s="200">
        <f>'[2]13'!E62</f>
        <v>0</v>
      </c>
      <c r="F60" s="15">
        <f t="shared" si="6"/>
        <v>62</v>
      </c>
      <c r="G60" s="199">
        <f>'[2]13'!H62</f>
        <v>35</v>
      </c>
      <c r="H60" s="200">
        <f>'[2]13'!I62</f>
        <v>0</v>
      </c>
      <c r="I60" s="200">
        <f>'[2]13'!J62</f>
        <v>0</v>
      </c>
      <c r="J60" s="200">
        <f>'[2]13'!K62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27</v>
      </c>
    </row>
    <row r="61" spans="1:19">
      <c r="A61" s="8" t="s">
        <v>103</v>
      </c>
      <c r="B61" s="199">
        <f>'[2]13'!B63</f>
        <v>62</v>
      </c>
      <c r="C61" s="200">
        <f>'[2]13'!C63</f>
        <v>0</v>
      </c>
      <c r="D61" s="200">
        <f>'[2]13'!D63</f>
        <v>0</v>
      </c>
      <c r="E61" s="200">
        <f>'[2]13'!E63</f>
        <v>0</v>
      </c>
      <c r="F61" s="15">
        <f t="shared" si="6"/>
        <v>62</v>
      </c>
      <c r="G61" s="199">
        <f>'[2]13'!H63</f>
        <v>35</v>
      </c>
      <c r="H61" s="200">
        <f>'[2]13'!I63</f>
        <v>0</v>
      </c>
      <c r="I61" s="200">
        <f>'[2]13'!J63</f>
        <v>0</v>
      </c>
      <c r="J61" s="200">
        <f>'[2]13'!K63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27</v>
      </c>
    </row>
    <row r="62" spans="1:19">
      <c r="A62" s="8" t="s">
        <v>104</v>
      </c>
      <c r="B62" s="199">
        <f>'[2]13'!B64</f>
        <v>62</v>
      </c>
      <c r="C62" s="200">
        <f>'[2]13'!C64</f>
        <v>0</v>
      </c>
      <c r="D62" s="200">
        <f>'[2]13'!D64</f>
        <v>0</v>
      </c>
      <c r="E62" s="200">
        <f>'[2]13'!E64</f>
        <v>0</v>
      </c>
      <c r="F62" s="15">
        <f t="shared" si="6"/>
        <v>62</v>
      </c>
      <c r="G62" s="199">
        <f>'[2]13'!H64</f>
        <v>35</v>
      </c>
      <c r="H62" s="200">
        <f>'[2]13'!I64</f>
        <v>0</v>
      </c>
      <c r="I62" s="200">
        <f>'[2]13'!J64</f>
        <v>0</v>
      </c>
      <c r="J62" s="200">
        <f>'[2]13'!K64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27</v>
      </c>
    </row>
    <row r="63" spans="1:19">
      <c r="A63" s="8" t="s">
        <v>105</v>
      </c>
      <c r="B63" s="199">
        <f>'[2]13'!B65</f>
        <v>62</v>
      </c>
      <c r="C63" s="200">
        <f>'[2]13'!C65</f>
        <v>0</v>
      </c>
      <c r="D63" s="200">
        <f>'[2]13'!D65</f>
        <v>0</v>
      </c>
      <c r="E63" s="200">
        <f>'[2]13'!E65</f>
        <v>0</v>
      </c>
      <c r="F63" s="15">
        <f t="shared" si="6"/>
        <v>62</v>
      </c>
      <c r="G63" s="199">
        <f>'[2]13'!H65</f>
        <v>35</v>
      </c>
      <c r="H63" s="200">
        <f>'[2]13'!I65</f>
        <v>0</v>
      </c>
      <c r="I63" s="200">
        <f>'[2]13'!J65</f>
        <v>0</v>
      </c>
      <c r="J63" s="200">
        <f>'[2]13'!K65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27</v>
      </c>
    </row>
    <row r="64" spans="1:19">
      <c r="A64" s="8" t="s">
        <v>106</v>
      </c>
      <c r="B64" s="199">
        <f>'[2]13'!B66</f>
        <v>62</v>
      </c>
      <c r="C64" s="200">
        <f>'[2]13'!C66</f>
        <v>0</v>
      </c>
      <c r="D64" s="200">
        <f>'[2]13'!D66</f>
        <v>0</v>
      </c>
      <c r="E64" s="200">
        <f>'[2]13'!E66</f>
        <v>0</v>
      </c>
      <c r="F64" s="15">
        <f t="shared" si="6"/>
        <v>62</v>
      </c>
      <c r="G64" s="199">
        <f>'[2]13'!H66</f>
        <v>35</v>
      </c>
      <c r="H64" s="200">
        <f>'[2]13'!I66</f>
        <v>0</v>
      </c>
      <c r="I64" s="200">
        <f>'[2]13'!J66</f>
        <v>0</v>
      </c>
      <c r="J64" s="200">
        <f>'[2]13'!K66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27</v>
      </c>
    </row>
    <row r="65" spans="1:19">
      <c r="A65" s="8" t="s">
        <v>107</v>
      </c>
      <c r="B65" s="199">
        <f>'[2]13'!B67</f>
        <v>62</v>
      </c>
      <c r="C65" s="200">
        <f>'[2]13'!C67</f>
        <v>0</v>
      </c>
      <c r="D65" s="200">
        <f>'[2]13'!D67</f>
        <v>0</v>
      </c>
      <c r="E65" s="200">
        <f>'[2]13'!E67</f>
        <v>0</v>
      </c>
      <c r="F65" s="15">
        <f t="shared" si="6"/>
        <v>62</v>
      </c>
      <c r="G65" s="199">
        <f>'[2]13'!H67</f>
        <v>35</v>
      </c>
      <c r="H65" s="200">
        <f>'[2]13'!I67</f>
        <v>0</v>
      </c>
      <c r="I65" s="200">
        <f>'[2]13'!J67</f>
        <v>0</v>
      </c>
      <c r="J65" s="200">
        <f>'[2]13'!K67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27</v>
      </c>
    </row>
    <row r="66" spans="1:19">
      <c r="A66" s="8" t="s">
        <v>108</v>
      </c>
      <c r="B66" s="199">
        <f>'[2]13'!B68</f>
        <v>62</v>
      </c>
      <c r="C66" s="200">
        <f>'[2]13'!C68</f>
        <v>0</v>
      </c>
      <c r="D66" s="200">
        <f>'[2]13'!D68</f>
        <v>0</v>
      </c>
      <c r="E66" s="200">
        <f>'[2]13'!E68</f>
        <v>0</v>
      </c>
      <c r="F66" s="15">
        <f t="shared" si="6"/>
        <v>62</v>
      </c>
      <c r="G66" s="199">
        <f>'[2]13'!H68</f>
        <v>35</v>
      </c>
      <c r="H66" s="200">
        <f>'[2]13'!I68</f>
        <v>0</v>
      </c>
      <c r="I66" s="200">
        <f>'[2]13'!J68</f>
        <v>0</v>
      </c>
      <c r="J66" s="200">
        <f>'[2]13'!K68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27</v>
      </c>
    </row>
    <row r="67" spans="1:19">
      <c r="A67" s="8" t="s">
        <v>109</v>
      </c>
      <c r="B67" s="199">
        <f>'[2]13'!B69</f>
        <v>62</v>
      </c>
      <c r="C67" s="200">
        <f>'[2]13'!C69</f>
        <v>0</v>
      </c>
      <c r="D67" s="200">
        <f>'[2]13'!D69</f>
        <v>0</v>
      </c>
      <c r="E67" s="200">
        <f>'[2]13'!E69</f>
        <v>0</v>
      </c>
      <c r="F67" s="15">
        <f t="shared" si="6"/>
        <v>62</v>
      </c>
      <c r="G67" s="199">
        <f>'[2]13'!H69</f>
        <v>35</v>
      </c>
      <c r="H67" s="200">
        <f>'[2]13'!I69</f>
        <v>0</v>
      </c>
      <c r="I67" s="200">
        <f>'[2]13'!J69</f>
        <v>0</v>
      </c>
      <c r="J67" s="200">
        <f>'[2]13'!K69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27</v>
      </c>
    </row>
    <row r="68" spans="1:19">
      <c r="A68" s="8" t="s">
        <v>110</v>
      </c>
      <c r="B68" s="199">
        <f>'[2]13'!B70</f>
        <v>62</v>
      </c>
      <c r="C68" s="200">
        <f>'[2]13'!C70</f>
        <v>0</v>
      </c>
      <c r="D68" s="200">
        <f>'[2]13'!D70</f>
        <v>0</v>
      </c>
      <c r="E68" s="200">
        <f>'[2]13'!E70</f>
        <v>0</v>
      </c>
      <c r="F68" s="15">
        <f t="shared" si="6"/>
        <v>62</v>
      </c>
      <c r="G68" s="199">
        <f>'[2]13'!H70</f>
        <v>35</v>
      </c>
      <c r="H68" s="200">
        <f>'[2]13'!I70</f>
        <v>0</v>
      </c>
      <c r="I68" s="200">
        <f>'[2]13'!J70</f>
        <v>0</v>
      </c>
      <c r="J68" s="200">
        <f>'[2]13'!K70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27</v>
      </c>
    </row>
    <row r="69" spans="1:19">
      <c r="A69" s="8" t="s">
        <v>111</v>
      </c>
      <c r="B69" s="199">
        <f>'[2]13'!B71</f>
        <v>62</v>
      </c>
      <c r="C69" s="200">
        <f>'[2]13'!C71</f>
        <v>0</v>
      </c>
      <c r="D69" s="200">
        <f>'[2]13'!D71</f>
        <v>0</v>
      </c>
      <c r="E69" s="200">
        <f>'[2]13'!E71</f>
        <v>0</v>
      </c>
      <c r="F69" s="15">
        <f t="shared" ref="F69:F98" si="16">SUM(B69:E69)</f>
        <v>62</v>
      </c>
      <c r="G69" s="199">
        <f>'[2]13'!H71</f>
        <v>35</v>
      </c>
      <c r="H69" s="200">
        <f>'[2]13'!I71</f>
        <v>0</v>
      </c>
      <c r="I69" s="200">
        <f>'[2]13'!J71</f>
        <v>0</v>
      </c>
      <c r="J69" s="200">
        <f>'[2]13'!K71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27</v>
      </c>
    </row>
    <row r="70" spans="1:19">
      <c r="A70" s="8" t="s">
        <v>112</v>
      </c>
      <c r="B70" s="199">
        <f>'[2]13'!B72</f>
        <v>62</v>
      </c>
      <c r="C70" s="200">
        <f>'[2]13'!C72</f>
        <v>0</v>
      </c>
      <c r="D70" s="200">
        <f>'[2]13'!D72</f>
        <v>0</v>
      </c>
      <c r="E70" s="200">
        <f>'[2]13'!E72</f>
        <v>0</v>
      </c>
      <c r="F70" s="15">
        <f t="shared" si="16"/>
        <v>62</v>
      </c>
      <c r="G70" s="199">
        <f>'[2]13'!H72</f>
        <v>35</v>
      </c>
      <c r="H70" s="200">
        <f>'[2]13'!I72</f>
        <v>0</v>
      </c>
      <c r="I70" s="200">
        <f>'[2]13'!J72</f>
        <v>0</v>
      </c>
      <c r="J70" s="200">
        <f>'[2]13'!K72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27</v>
      </c>
    </row>
    <row r="71" spans="1:19">
      <c r="A71" s="8" t="s">
        <v>113</v>
      </c>
      <c r="B71" s="199">
        <f>'[2]13'!B73</f>
        <v>62</v>
      </c>
      <c r="C71" s="200">
        <f>'[2]13'!C73</f>
        <v>0</v>
      </c>
      <c r="D71" s="200">
        <f>'[2]13'!D73</f>
        <v>0</v>
      </c>
      <c r="E71" s="200">
        <f>'[2]13'!E73</f>
        <v>0</v>
      </c>
      <c r="F71" s="15">
        <f t="shared" si="16"/>
        <v>62</v>
      </c>
      <c r="G71" s="199">
        <f>'[2]13'!H73</f>
        <v>35</v>
      </c>
      <c r="H71" s="200">
        <f>'[2]13'!I73</f>
        <v>0</v>
      </c>
      <c r="I71" s="200">
        <f>'[2]13'!J73</f>
        <v>0</v>
      </c>
      <c r="J71" s="200">
        <f>'[2]13'!K73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27</v>
      </c>
    </row>
    <row r="72" spans="1:19">
      <c r="A72" s="8" t="s">
        <v>114</v>
      </c>
      <c r="B72" s="199">
        <f>'[2]13'!B74</f>
        <v>62</v>
      </c>
      <c r="C72" s="200">
        <f>'[2]13'!C74</f>
        <v>0</v>
      </c>
      <c r="D72" s="200">
        <f>'[2]13'!D74</f>
        <v>0</v>
      </c>
      <c r="E72" s="200">
        <f>'[2]13'!E74</f>
        <v>0</v>
      </c>
      <c r="F72" s="15">
        <f t="shared" si="16"/>
        <v>62</v>
      </c>
      <c r="G72" s="199">
        <f>'[2]13'!H74</f>
        <v>35</v>
      </c>
      <c r="H72" s="200">
        <f>'[2]13'!I74</f>
        <v>0</v>
      </c>
      <c r="I72" s="200">
        <f>'[2]13'!J74</f>
        <v>0</v>
      </c>
      <c r="J72" s="200">
        <f>'[2]13'!K74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29</v>
      </c>
    </row>
    <row r="73" spans="1:19">
      <c r="A73" s="8" t="s">
        <v>115</v>
      </c>
      <c r="B73" s="199">
        <f>'[2]13'!B75</f>
        <v>62</v>
      </c>
      <c r="C73" s="200">
        <f>'[2]13'!C75</f>
        <v>0</v>
      </c>
      <c r="D73" s="200">
        <f>'[2]13'!D75</f>
        <v>0</v>
      </c>
      <c r="E73" s="200">
        <f>'[2]13'!E75</f>
        <v>0</v>
      </c>
      <c r="F73" s="15">
        <f t="shared" si="16"/>
        <v>62</v>
      </c>
      <c r="G73" s="199">
        <f>'[2]13'!H75</f>
        <v>35</v>
      </c>
      <c r="H73" s="200">
        <f>'[2]13'!I75</f>
        <v>0</v>
      </c>
      <c r="I73" s="200">
        <f>'[2]13'!J75</f>
        <v>0</v>
      </c>
      <c r="J73" s="200">
        <f>'[2]13'!K75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27</v>
      </c>
    </row>
    <row r="74" spans="1:19">
      <c r="A74" s="8" t="s">
        <v>116</v>
      </c>
      <c r="B74" s="199">
        <f>'[2]13'!B76</f>
        <v>62</v>
      </c>
      <c r="C74" s="200">
        <f>'[2]13'!C76</f>
        <v>0</v>
      </c>
      <c r="D74" s="200">
        <f>'[2]13'!D76</f>
        <v>0</v>
      </c>
      <c r="E74" s="200">
        <f>'[2]13'!E76</f>
        <v>0</v>
      </c>
      <c r="F74" s="15">
        <f t="shared" si="16"/>
        <v>62</v>
      </c>
      <c r="G74" s="199">
        <f>'[2]13'!H76</f>
        <v>35</v>
      </c>
      <c r="H74" s="200">
        <f>'[2]13'!I76</f>
        <v>0</v>
      </c>
      <c r="I74" s="200">
        <f>'[2]13'!J76</f>
        <v>0</v>
      </c>
      <c r="J74" s="200">
        <f>'[2]13'!K76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27</v>
      </c>
    </row>
    <row r="75" spans="1:19">
      <c r="A75" s="8" t="s">
        <v>117</v>
      </c>
      <c r="B75" s="199">
        <f>'[2]13'!B77</f>
        <v>62</v>
      </c>
      <c r="C75" s="200">
        <f>'[2]13'!C77</f>
        <v>0</v>
      </c>
      <c r="D75" s="200">
        <f>'[2]13'!D77</f>
        <v>0</v>
      </c>
      <c r="E75" s="200">
        <f>'[2]13'!E77</f>
        <v>0</v>
      </c>
      <c r="F75" s="15">
        <f t="shared" si="16"/>
        <v>62</v>
      </c>
      <c r="G75" s="199">
        <f>'[2]13'!H77</f>
        <v>35</v>
      </c>
      <c r="H75" s="200">
        <f>'[2]13'!I77</f>
        <v>0</v>
      </c>
      <c r="I75" s="200">
        <f>'[2]13'!J77</f>
        <v>0</v>
      </c>
      <c r="J75" s="200">
        <f>'[2]13'!K77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27</v>
      </c>
    </row>
    <row r="76" spans="1:19">
      <c r="A76" s="8" t="s">
        <v>118</v>
      </c>
      <c r="B76" s="199">
        <f>'[2]13'!B78</f>
        <v>62</v>
      </c>
      <c r="C76" s="200">
        <f>'[2]13'!C78</f>
        <v>0</v>
      </c>
      <c r="D76" s="200">
        <f>'[2]13'!D78</f>
        <v>0</v>
      </c>
      <c r="E76" s="200">
        <f>'[2]13'!E78</f>
        <v>0</v>
      </c>
      <c r="F76" s="15">
        <f t="shared" si="16"/>
        <v>62</v>
      </c>
      <c r="G76" s="199">
        <f>'[2]13'!H78</f>
        <v>35</v>
      </c>
      <c r="H76" s="200">
        <f>'[2]13'!I78</f>
        <v>0</v>
      </c>
      <c r="I76" s="200">
        <f>'[2]13'!J78</f>
        <v>0</v>
      </c>
      <c r="J76" s="200">
        <f>'[2]13'!K78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27</v>
      </c>
    </row>
    <row r="77" spans="1:19">
      <c r="A77" s="8" t="s">
        <v>119</v>
      </c>
      <c r="B77" s="199">
        <f>'[2]13'!B79</f>
        <v>62</v>
      </c>
      <c r="C77" s="200">
        <f>'[2]13'!C79</f>
        <v>0</v>
      </c>
      <c r="D77" s="200">
        <f>'[2]13'!D79</f>
        <v>0</v>
      </c>
      <c r="E77" s="200">
        <f>'[2]13'!E79</f>
        <v>0</v>
      </c>
      <c r="F77" s="15">
        <f t="shared" si="16"/>
        <v>62</v>
      </c>
      <c r="G77" s="199">
        <f>'[2]13'!H79</f>
        <v>35</v>
      </c>
      <c r="H77" s="200">
        <f>'[2]13'!I79</f>
        <v>0</v>
      </c>
      <c r="I77" s="200">
        <f>'[2]13'!J79</f>
        <v>0</v>
      </c>
      <c r="J77" s="200">
        <f>'[2]13'!K79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27</v>
      </c>
    </row>
    <row r="78" spans="1:19">
      <c r="A78" s="8" t="s">
        <v>120</v>
      </c>
      <c r="B78" s="199">
        <f>'[2]13'!B80</f>
        <v>62</v>
      </c>
      <c r="C78" s="200">
        <f>'[2]13'!C80</f>
        <v>0</v>
      </c>
      <c r="D78" s="200">
        <f>'[2]13'!D80</f>
        <v>0</v>
      </c>
      <c r="E78" s="200">
        <f>'[2]13'!E80</f>
        <v>0</v>
      </c>
      <c r="F78" s="15">
        <f t="shared" si="16"/>
        <v>62</v>
      </c>
      <c r="G78" s="199">
        <f>'[2]13'!H80</f>
        <v>35</v>
      </c>
      <c r="H78" s="200">
        <f>'[2]13'!I80</f>
        <v>0</v>
      </c>
      <c r="I78" s="200">
        <f>'[2]13'!J80</f>
        <v>0</v>
      </c>
      <c r="J78" s="200">
        <f>'[2]13'!K80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27</v>
      </c>
    </row>
    <row r="79" spans="1:19">
      <c r="A79" s="8" t="s">
        <v>121</v>
      </c>
      <c r="B79" s="199">
        <f>'[2]13'!B81</f>
        <v>64</v>
      </c>
      <c r="C79" s="200">
        <f>'[2]13'!C81</f>
        <v>0</v>
      </c>
      <c r="D79" s="200">
        <f>'[2]13'!D81</f>
        <v>0</v>
      </c>
      <c r="E79" s="200">
        <f>'[2]13'!E81</f>
        <v>0</v>
      </c>
      <c r="F79" s="15">
        <f t="shared" si="16"/>
        <v>64</v>
      </c>
      <c r="G79" s="199">
        <f>'[2]13'!H81</f>
        <v>35</v>
      </c>
      <c r="H79" s="200">
        <f>'[2]13'!I81</f>
        <v>0</v>
      </c>
      <c r="I79" s="200">
        <f>'[2]13'!J81</f>
        <v>0</v>
      </c>
      <c r="J79" s="200">
        <f>'[2]13'!K81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29</v>
      </c>
    </row>
    <row r="80" spans="1:19">
      <c r="A80" s="8" t="s">
        <v>122</v>
      </c>
      <c r="B80" s="199">
        <f>'[2]13'!B82</f>
        <v>64</v>
      </c>
      <c r="C80" s="200">
        <f>'[2]13'!C82</f>
        <v>0</v>
      </c>
      <c r="D80" s="200">
        <f>'[2]13'!D82</f>
        <v>0</v>
      </c>
      <c r="E80" s="200">
        <f>'[2]13'!E82</f>
        <v>0</v>
      </c>
      <c r="F80" s="15">
        <f t="shared" si="16"/>
        <v>64</v>
      </c>
      <c r="G80" s="199">
        <f>'[2]13'!H82</f>
        <v>35</v>
      </c>
      <c r="H80" s="200">
        <f>'[2]13'!I82</f>
        <v>0</v>
      </c>
      <c r="I80" s="200">
        <f>'[2]13'!J82</f>
        <v>0</v>
      </c>
      <c r="J80" s="200">
        <f>'[2]13'!K82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29</v>
      </c>
    </row>
    <row r="81" spans="1:19">
      <c r="A81" s="8" t="s">
        <v>123</v>
      </c>
      <c r="B81" s="199">
        <f>'[2]13'!B83</f>
        <v>64</v>
      </c>
      <c r="C81" s="200">
        <f>'[2]13'!C83</f>
        <v>0</v>
      </c>
      <c r="D81" s="200">
        <f>'[2]13'!D83</f>
        <v>0</v>
      </c>
      <c r="E81" s="200">
        <f>'[2]13'!E83</f>
        <v>0</v>
      </c>
      <c r="F81" s="15">
        <f t="shared" si="16"/>
        <v>64</v>
      </c>
      <c r="G81" s="199">
        <f>'[2]13'!H83</f>
        <v>35</v>
      </c>
      <c r="H81" s="200">
        <f>'[2]13'!I83</f>
        <v>0</v>
      </c>
      <c r="I81" s="200">
        <f>'[2]13'!J83</f>
        <v>0</v>
      </c>
      <c r="J81" s="200">
        <f>'[2]13'!K83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'[2]13'!B84</f>
        <v>64</v>
      </c>
      <c r="C82" s="200">
        <f>'[2]13'!C84</f>
        <v>0</v>
      </c>
      <c r="D82" s="200">
        <f>'[2]13'!D84</f>
        <v>0</v>
      </c>
      <c r="E82" s="200">
        <f>'[2]13'!E84</f>
        <v>0</v>
      </c>
      <c r="F82" s="15">
        <f t="shared" si="16"/>
        <v>64</v>
      </c>
      <c r="G82" s="199">
        <f>'[2]13'!H84</f>
        <v>35</v>
      </c>
      <c r="H82" s="200">
        <f>'[2]13'!I84</f>
        <v>0</v>
      </c>
      <c r="I82" s="200">
        <f>'[2]13'!J84</f>
        <v>0</v>
      </c>
      <c r="J82" s="200">
        <f>'[2]13'!K84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29</v>
      </c>
    </row>
    <row r="83" spans="1:19">
      <c r="A83" s="8" t="s">
        <v>125</v>
      </c>
      <c r="B83" s="199">
        <f>'[2]13'!B85</f>
        <v>64</v>
      </c>
      <c r="C83" s="200">
        <f>'[2]13'!C85</f>
        <v>0</v>
      </c>
      <c r="D83" s="200">
        <f>'[2]13'!D85</f>
        <v>0</v>
      </c>
      <c r="E83" s="200">
        <f>'[2]13'!E85</f>
        <v>0</v>
      </c>
      <c r="F83" s="15">
        <f t="shared" si="16"/>
        <v>64</v>
      </c>
      <c r="G83" s="199">
        <f>'[2]13'!H85</f>
        <v>35</v>
      </c>
      <c r="H83" s="200">
        <f>'[2]13'!I85</f>
        <v>0</v>
      </c>
      <c r="I83" s="200">
        <f>'[2]13'!J85</f>
        <v>0</v>
      </c>
      <c r="J83" s="200">
        <f>'[2]13'!K85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'[2]13'!B86</f>
        <v>64</v>
      </c>
      <c r="C84" s="200">
        <f>'[2]13'!C86</f>
        <v>0</v>
      </c>
      <c r="D84" s="200">
        <f>'[2]13'!D86</f>
        <v>0</v>
      </c>
      <c r="E84" s="200">
        <f>'[2]13'!E86</f>
        <v>0</v>
      </c>
      <c r="F84" s="15">
        <f t="shared" si="16"/>
        <v>64</v>
      </c>
      <c r="G84" s="199">
        <f>'[2]13'!H86</f>
        <v>35</v>
      </c>
      <c r="H84" s="200">
        <f>'[2]13'!I86</f>
        <v>0</v>
      </c>
      <c r="I84" s="200">
        <f>'[2]13'!J86</f>
        <v>0</v>
      </c>
      <c r="J84" s="200">
        <f>'[2]13'!K86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29</v>
      </c>
    </row>
    <row r="85" spans="1:19">
      <c r="A85" s="8" t="s">
        <v>127</v>
      </c>
      <c r="B85" s="199">
        <f>'[2]13'!B87</f>
        <v>64</v>
      </c>
      <c r="C85" s="200">
        <f>'[2]13'!C87</f>
        <v>0</v>
      </c>
      <c r="D85" s="200">
        <f>'[2]13'!D87</f>
        <v>0</v>
      </c>
      <c r="E85" s="200">
        <f>'[2]13'!E87</f>
        <v>0</v>
      </c>
      <c r="F85" s="15">
        <f t="shared" si="16"/>
        <v>64</v>
      </c>
      <c r="G85" s="199">
        <f>'[2]13'!H87</f>
        <v>35</v>
      </c>
      <c r="H85" s="200">
        <f>'[2]13'!I87</f>
        <v>0</v>
      </c>
      <c r="I85" s="200">
        <f>'[2]13'!J87</f>
        <v>0</v>
      </c>
      <c r="J85" s="200">
        <f>'[2]13'!K87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29</v>
      </c>
    </row>
    <row r="86" spans="1:19">
      <c r="A86" s="8" t="s">
        <v>128</v>
      </c>
      <c r="B86" s="199">
        <f>'[2]13'!B88</f>
        <v>64</v>
      </c>
      <c r="C86" s="200">
        <f>'[2]13'!C88</f>
        <v>0</v>
      </c>
      <c r="D86" s="200">
        <f>'[2]13'!D88</f>
        <v>0</v>
      </c>
      <c r="E86" s="200">
        <f>'[2]13'!E88</f>
        <v>0</v>
      </c>
      <c r="F86" s="15">
        <f t="shared" si="16"/>
        <v>64</v>
      </c>
      <c r="G86" s="199">
        <f>'[2]13'!H88</f>
        <v>35</v>
      </c>
      <c r="H86" s="200">
        <f>'[2]13'!I88</f>
        <v>0</v>
      </c>
      <c r="I86" s="200">
        <f>'[2]13'!J88</f>
        <v>0</v>
      </c>
      <c r="J86" s="200">
        <f>'[2]13'!K88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29</v>
      </c>
    </row>
    <row r="87" spans="1:19">
      <c r="A87" s="8" t="s">
        <v>129</v>
      </c>
      <c r="B87" s="199">
        <f>'[2]13'!B89</f>
        <v>64</v>
      </c>
      <c r="C87" s="200">
        <f>'[2]13'!C89</f>
        <v>0</v>
      </c>
      <c r="D87" s="200">
        <f>'[2]13'!D89</f>
        <v>0</v>
      </c>
      <c r="E87" s="200">
        <f>'[2]13'!E89</f>
        <v>0</v>
      </c>
      <c r="F87" s="15">
        <f t="shared" si="16"/>
        <v>64</v>
      </c>
      <c r="G87" s="199">
        <f>'[2]13'!H89</f>
        <v>35</v>
      </c>
      <c r="H87" s="200">
        <f>'[2]13'!I89</f>
        <v>0</v>
      </c>
      <c r="I87" s="200">
        <f>'[2]13'!J89</f>
        <v>0</v>
      </c>
      <c r="J87" s="200">
        <f>'[2]13'!K89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29</v>
      </c>
    </row>
    <row r="88" spans="1:19">
      <c r="A88" s="8" t="s">
        <v>130</v>
      </c>
      <c r="B88" s="199">
        <f>'[2]13'!B90</f>
        <v>64</v>
      </c>
      <c r="C88" s="200">
        <f>'[2]13'!C90</f>
        <v>0</v>
      </c>
      <c r="D88" s="200">
        <f>'[2]13'!D90</f>
        <v>0</v>
      </c>
      <c r="E88" s="200">
        <f>'[2]13'!E90</f>
        <v>0</v>
      </c>
      <c r="F88" s="15">
        <f t="shared" si="16"/>
        <v>64</v>
      </c>
      <c r="G88" s="199">
        <f>'[2]13'!H90</f>
        <v>35</v>
      </c>
      <c r="H88" s="200">
        <f>'[2]13'!I90</f>
        <v>0</v>
      </c>
      <c r="I88" s="200">
        <f>'[2]13'!J90</f>
        <v>0</v>
      </c>
      <c r="J88" s="200">
        <f>'[2]13'!K90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29</v>
      </c>
    </row>
    <row r="89" spans="1:19">
      <c r="A89" s="8" t="s">
        <v>131</v>
      </c>
      <c r="B89" s="199">
        <f>'[2]13'!B91</f>
        <v>64</v>
      </c>
      <c r="C89" s="200">
        <f>'[2]13'!C91</f>
        <v>0</v>
      </c>
      <c r="D89" s="200">
        <f>'[2]13'!D91</f>
        <v>0</v>
      </c>
      <c r="E89" s="200">
        <f>'[2]13'!E91</f>
        <v>0</v>
      </c>
      <c r="F89" s="15">
        <f t="shared" si="16"/>
        <v>64</v>
      </c>
      <c r="G89" s="199">
        <f>'[2]13'!H91</f>
        <v>35</v>
      </c>
      <c r="H89" s="200">
        <f>'[2]13'!I91</f>
        <v>0</v>
      </c>
      <c r="I89" s="200">
        <f>'[2]13'!J91</f>
        <v>0</v>
      </c>
      <c r="J89" s="200">
        <f>'[2]13'!K91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29</v>
      </c>
    </row>
    <row r="90" spans="1:19">
      <c r="A90" s="8" t="s">
        <v>132</v>
      </c>
      <c r="B90" s="199">
        <f>'[2]13'!B92</f>
        <v>64</v>
      </c>
      <c r="C90" s="200">
        <f>'[2]13'!C92</f>
        <v>0</v>
      </c>
      <c r="D90" s="200">
        <f>'[2]13'!D92</f>
        <v>0</v>
      </c>
      <c r="E90" s="200">
        <f>'[2]13'!E92</f>
        <v>0</v>
      </c>
      <c r="F90" s="15">
        <f t="shared" si="16"/>
        <v>64</v>
      </c>
      <c r="G90" s="199">
        <f>'[2]13'!H92</f>
        <v>35</v>
      </c>
      <c r="H90" s="200">
        <f>'[2]13'!I92</f>
        <v>0</v>
      </c>
      <c r="I90" s="200">
        <f>'[2]13'!J92</f>
        <v>0</v>
      </c>
      <c r="J90" s="200">
        <f>'[2]13'!K92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29</v>
      </c>
    </row>
    <row r="91" spans="1:19">
      <c r="A91" s="8" t="s">
        <v>133</v>
      </c>
      <c r="B91" s="199">
        <f>'[2]13'!B93</f>
        <v>64</v>
      </c>
      <c r="C91" s="200">
        <f>'[2]13'!C93</f>
        <v>0</v>
      </c>
      <c r="D91" s="200">
        <f>'[2]13'!D93</f>
        <v>0</v>
      </c>
      <c r="E91" s="200">
        <f>'[2]13'!E93</f>
        <v>0</v>
      </c>
      <c r="F91" s="15">
        <f t="shared" si="16"/>
        <v>64</v>
      </c>
      <c r="G91" s="199">
        <f>'[2]13'!H93</f>
        <v>35</v>
      </c>
      <c r="H91" s="200">
        <f>'[2]13'!I93</f>
        <v>0</v>
      </c>
      <c r="I91" s="200">
        <f>'[2]13'!J93</f>
        <v>0</v>
      </c>
      <c r="J91" s="200">
        <f>'[2]13'!K93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29</v>
      </c>
    </row>
    <row r="92" spans="1:19">
      <c r="A92" s="8" t="s">
        <v>134</v>
      </c>
      <c r="B92" s="199">
        <f>'[2]13'!B94</f>
        <v>64</v>
      </c>
      <c r="C92" s="200">
        <f>'[2]13'!C94</f>
        <v>0</v>
      </c>
      <c r="D92" s="200">
        <f>'[2]13'!D94</f>
        <v>0</v>
      </c>
      <c r="E92" s="200">
        <f>'[2]13'!E94</f>
        <v>0</v>
      </c>
      <c r="F92" s="15">
        <f t="shared" si="16"/>
        <v>64</v>
      </c>
      <c r="G92" s="199">
        <f>'[2]13'!H94</f>
        <v>35</v>
      </c>
      <c r="H92" s="200">
        <f>'[2]13'!I94</f>
        <v>0</v>
      </c>
      <c r="I92" s="200">
        <f>'[2]13'!J94</f>
        <v>0</v>
      </c>
      <c r="J92" s="200">
        <f>'[2]13'!K94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29</v>
      </c>
    </row>
    <row r="93" spans="1:19">
      <c r="A93" s="8" t="s">
        <v>135</v>
      </c>
      <c r="B93" s="199">
        <f>'[2]13'!B95</f>
        <v>64</v>
      </c>
      <c r="C93" s="200">
        <f>'[2]13'!C95</f>
        <v>0</v>
      </c>
      <c r="D93" s="200">
        <f>'[2]13'!D95</f>
        <v>0</v>
      </c>
      <c r="E93" s="200">
        <f>'[2]13'!E95</f>
        <v>0</v>
      </c>
      <c r="F93" s="15">
        <f t="shared" si="16"/>
        <v>64</v>
      </c>
      <c r="G93" s="199">
        <f>'[2]13'!H95</f>
        <v>35</v>
      </c>
      <c r="H93" s="200">
        <f>'[2]13'!I95</f>
        <v>0</v>
      </c>
      <c r="I93" s="200">
        <f>'[2]13'!J95</f>
        <v>0</v>
      </c>
      <c r="J93" s="200">
        <f>'[2]13'!K95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29</v>
      </c>
    </row>
    <row r="94" spans="1:19">
      <c r="A94" s="8" t="s">
        <v>136</v>
      </c>
      <c r="B94" s="199">
        <f>'[2]13'!B96</f>
        <v>64</v>
      </c>
      <c r="C94" s="200">
        <f>'[2]13'!C96</f>
        <v>0</v>
      </c>
      <c r="D94" s="200">
        <f>'[2]13'!D96</f>
        <v>0</v>
      </c>
      <c r="E94" s="200">
        <f>'[2]13'!E96</f>
        <v>0</v>
      </c>
      <c r="F94" s="15">
        <f t="shared" si="16"/>
        <v>64</v>
      </c>
      <c r="G94" s="199">
        <f>'[2]13'!H96</f>
        <v>35</v>
      </c>
      <c r="H94" s="200">
        <f>'[2]13'!I96</f>
        <v>0</v>
      </c>
      <c r="I94" s="200">
        <f>'[2]13'!J96</f>
        <v>0</v>
      </c>
      <c r="J94" s="200">
        <f>'[2]13'!K96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29</v>
      </c>
    </row>
    <row r="95" spans="1:19">
      <c r="A95" s="8" t="s">
        <v>137</v>
      </c>
      <c r="B95" s="199">
        <f>'[2]13'!B97</f>
        <v>64</v>
      </c>
      <c r="C95" s="200">
        <f>'[2]13'!C97</f>
        <v>0</v>
      </c>
      <c r="D95" s="200">
        <f>'[2]13'!D97</f>
        <v>0</v>
      </c>
      <c r="E95" s="200">
        <f>'[2]13'!E97</f>
        <v>0</v>
      </c>
      <c r="F95" s="15">
        <f t="shared" si="16"/>
        <v>64</v>
      </c>
      <c r="G95" s="199">
        <f>'[2]13'!H97</f>
        <v>35</v>
      </c>
      <c r="H95" s="200">
        <f>'[2]13'!I97</f>
        <v>0</v>
      </c>
      <c r="I95" s="200">
        <f>'[2]13'!J97</f>
        <v>0</v>
      </c>
      <c r="J95" s="200">
        <f>'[2]13'!K97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29</v>
      </c>
    </row>
    <row r="96" spans="1:19">
      <c r="A96" s="8" t="s">
        <v>138</v>
      </c>
      <c r="B96" s="199">
        <f>'[2]13'!B98</f>
        <v>66</v>
      </c>
      <c r="C96" s="200">
        <f>'[2]13'!C98</f>
        <v>0</v>
      </c>
      <c r="D96" s="200">
        <f>'[2]13'!D98</f>
        <v>0</v>
      </c>
      <c r="E96" s="200">
        <f>'[2]13'!E98</f>
        <v>0</v>
      </c>
      <c r="F96" s="15">
        <f t="shared" si="16"/>
        <v>66</v>
      </c>
      <c r="G96" s="199">
        <f>'[2]13'!H98</f>
        <v>35</v>
      </c>
      <c r="H96" s="200">
        <f>'[2]13'!I98</f>
        <v>0</v>
      </c>
      <c r="I96" s="200">
        <f>'[2]13'!J98</f>
        <v>0</v>
      </c>
      <c r="J96" s="200">
        <f>'[2]13'!K98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31</v>
      </c>
    </row>
    <row r="97" spans="1:19">
      <c r="A97" s="8" t="s">
        <v>139</v>
      </c>
      <c r="B97" s="199">
        <f>'[2]13'!B99</f>
        <v>66</v>
      </c>
      <c r="C97" s="200">
        <f>'[2]13'!C99</f>
        <v>0</v>
      </c>
      <c r="D97" s="200">
        <f>'[2]13'!D99</f>
        <v>0</v>
      </c>
      <c r="E97" s="200">
        <f>'[2]13'!E99</f>
        <v>0</v>
      </c>
      <c r="F97" s="15">
        <f t="shared" si="16"/>
        <v>66</v>
      </c>
      <c r="G97" s="199">
        <f>'[2]13'!H99</f>
        <v>35</v>
      </c>
      <c r="H97" s="200">
        <f>'[2]13'!I99</f>
        <v>0</v>
      </c>
      <c r="I97" s="200">
        <f>'[2]13'!J99</f>
        <v>0</v>
      </c>
      <c r="J97" s="200">
        <f>'[2]13'!K99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31</v>
      </c>
    </row>
    <row r="98" spans="1:19" ht="15.75" thickBot="1">
      <c r="A98" s="8" t="s">
        <v>140</v>
      </c>
      <c r="B98" s="199">
        <f>'[2]13'!B100</f>
        <v>66</v>
      </c>
      <c r="C98" s="200">
        <f>'[2]13'!C100</f>
        <v>0</v>
      </c>
      <c r="D98" s="200">
        <f>'[2]13'!D100</f>
        <v>0</v>
      </c>
      <c r="E98" s="200">
        <f>'[2]13'!E100</f>
        <v>0</v>
      </c>
      <c r="F98" s="15">
        <f t="shared" si="16"/>
        <v>66</v>
      </c>
      <c r="G98" s="199">
        <f>'[2]13'!H100</f>
        <v>35</v>
      </c>
      <c r="H98" s="200">
        <f>'[2]13'!I100</f>
        <v>0</v>
      </c>
      <c r="I98" s="200">
        <f>'[2]13'!J100</f>
        <v>0</v>
      </c>
      <c r="J98" s="200">
        <f>'[2]13'!K100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31</v>
      </c>
    </row>
    <row r="99" spans="1:19" ht="15.75" thickBot="1">
      <c r="A99" s="127" t="s">
        <v>171</v>
      </c>
      <c r="B99" s="127">
        <f t="shared" ref="B99:S99" si="17">SUM(B3:B98)/4000</f>
        <v>1.5647500000000001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1.5647500000000001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0.72624999999999995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840</v>
      </c>
      <c r="G3" s="16">
        <f>'[3]13'!G5</f>
        <v>0</v>
      </c>
      <c r="H3" s="17">
        <f>SUM(B3:G3)</f>
        <v>1160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589.48</v>
      </c>
      <c r="N3" s="16">
        <f>'[3]13'!O5</f>
        <v>0</v>
      </c>
      <c r="O3" s="17">
        <f>SUM(I3:N3)</f>
        <v>909.48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589.48</v>
      </c>
      <c r="V3" s="16">
        <f t="shared" si="0"/>
        <v>0</v>
      </c>
      <c r="W3" s="17">
        <f>SUM(Q3:V3)</f>
        <v>909.48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589.48</v>
      </c>
      <c r="AQ3" s="8">
        <f t="shared" si="3"/>
        <v>0</v>
      </c>
      <c r="AR3" s="8">
        <f>SUM(AL3:AQ3)</f>
        <v>845.48</v>
      </c>
      <c r="AT3" s="8">
        <v>30.88</v>
      </c>
      <c r="AU3" s="8">
        <v>30.88</v>
      </c>
      <c r="AV3" s="8">
        <v>250.52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840</v>
      </c>
      <c r="G4" s="16">
        <f>'[3]13'!G6</f>
        <v>0</v>
      </c>
      <c r="H4" s="17">
        <f>SUM(B4:G4)</f>
        <v>1160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547.96</v>
      </c>
      <c r="N4" s="16">
        <f>'[3]13'!O6</f>
        <v>0</v>
      </c>
      <c r="O4" s="17">
        <f>SUM(I4:N4)</f>
        <v>867.96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547.96</v>
      </c>
      <c r="V4" s="16">
        <f>IF($P4=1,N4,IF(AND($P4=0.985,N4&gt;0.985*G4),G4*0.985,IF(AND($P4=0.965,N4&gt;0.965*G4),0.965*G4,N4)))</f>
        <v>0</v>
      </c>
      <c r="W4" s="17">
        <f>SUM(Q4:V4)</f>
        <v>867.96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547.96</v>
      </c>
      <c r="AQ4" s="8">
        <f t="shared" si="3"/>
        <v>0</v>
      </c>
      <c r="AR4" s="8">
        <f t="shared" ref="AR4:AR67" si="18">SUM(AL4:AQ4)</f>
        <v>803.96</v>
      </c>
      <c r="AT4" s="8">
        <v>30.88</v>
      </c>
      <c r="AU4" s="8">
        <v>30.88</v>
      </c>
      <c r="AV4" s="8">
        <v>285.52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840</v>
      </c>
      <c r="G5" s="16">
        <f>'[3]13'!G7</f>
        <v>0</v>
      </c>
      <c r="H5" s="17">
        <f t="shared" ref="H5:H68" si="27">SUM(B5:G5)</f>
        <v>1160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507.96</v>
      </c>
      <c r="N5" s="16">
        <f>'[3]13'!O7</f>
        <v>0</v>
      </c>
      <c r="O5" s="17">
        <f t="shared" ref="O5:O68" si="28">SUM(I5:N5)</f>
        <v>827.96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507.96</v>
      </c>
      <c r="V5" s="16">
        <f t="shared" si="0"/>
        <v>0</v>
      </c>
      <c r="W5" s="17">
        <f t="shared" ref="W5:W68" si="30">SUM(Q5:V5)</f>
        <v>827.96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507.96</v>
      </c>
      <c r="AQ5" s="8">
        <f t="shared" si="3"/>
        <v>0</v>
      </c>
      <c r="AR5" s="8">
        <f t="shared" si="18"/>
        <v>763.96</v>
      </c>
      <c r="AT5" s="8">
        <v>30.88</v>
      </c>
      <c r="AU5" s="8">
        <v>30.88</v>
      </c>
      <c r="AV5" s="8">
        <v>235.51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840</v>
      </c>
      <c r="G6" s="16">
        <f>'[3]13'!G8</f>
        <v>0</v>
      </c>
      <c r="H6" s="17">
        <f t="shared" si="27"/>
        <v>1160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467.96</v>
      </c>
      <c r="N6" s="16">
        <f>'[3]13'!O8</f>
        <v>0</v>
      </c>
      <c r="O6" s="17">
        <f t="shared" si="28"/>
        <v>787.96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467.96</v>
      </c>
      <c r="V6" s="16">
        <f t="shared" si="0"/>
        <v>0</v>
      </c>
      <c r="W6" s="17">
        <f t="shared" si="30"/>
        <v>787.96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467.96</v>
      </c>
      <c r="AQ6" s="8">
        <f t="shared" si="3"/>
        <v>0</v>
      </c>
      <c r="AR6" s="8">
        <f t="shared" si="18"/>
        <v>723.96</v>
      </c>
      <c r="AT6" s="8">
        <v>30.88</v>
      </c>
      <c r="AU6" s="8">
        <v>30.88</v>
      </c>
      <c r="AV6" s="8">
        <v>185.5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840</v>
      </c>
      <c r="G7" s="16">
        <f>'[3]13'!G9</f>
        <v>0</v>
      </c>
      <c r="H7" s="17">
        <f t="shared" si="27"/>
        <v>1160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447.96</v>
      </c>
      <c r="N7" s="16">
        <f>'[3]13'!O9</f>
        <v>0</v>
      </c>
      <c r="O7" s="17">
        <f t="shared" si="28"/>
        <v>767.96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447.96</v>
      </c>
      <c r="V7" s="16">
        <f t="shared" si="0"/>
        <v>0</v>
      </c>
      <c r="W7" s="17">
        <f t="shared" si="30"/>
        <v>767.96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447.96</v>
      </c>
      <c r="AQ7" s="8">
        <f t="shared" si="3"/>
        <v>0</v>
      </c>
      <c r="AR7" s="8">
        <f t="shared" si="18"/>
        <v>703.96</v>
      </c>
      <c r="AT7" s="8">
        <v>30.88</v>
      </c>
      <c r="AU7" s="8">
        <v>30.88</v>
      </c>
      <c r="AV7" s="8">
        <v>172.04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840</v>
      </c>
      <c r="G8" s="16">
        <f>'[3]13'!G10</f>
        <v>0</v>
      </c>
      <c r="H8" s="17">
        <f t="shared" si="27"/>
        <v>1160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433.96</v>
      </c>
      <c r="N8" s="16">
        <f>'[3]13'!O10</f>
        <v>0</v>
      </c>
      <c r="O8" s="17">
        <f t="shared" si="28"/>
        <v>753.96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433.96</v>
      </c>
      <c r="V8" s="16">
        <f t="shared" si="0"/>
        <v>0</v>
      </c>
      <c r="W8" s="17">
        <f t="shared" si="30"/>
        <v>753.96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433.96</v>
      </c>
      <c r="AQ8" s="8">
        <f t="shared" si="3"/>
        <v>0</v>
      </c>
      <c r="AR8" s="8">
        <f t="shared" si="18"/>
        <v>689.96</v>
      </c>
      <c r="AT8" s="8">
        <v>30.88</v>
      </c>
      <c r="AU8" s="8">
        <v>30.88</v>
      </c>
      <c r="AV8" s="8">
        <v>186.04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840</v>
      </c>
      <c r="G9" s="16">
        <f>'[3]13'!G11</f>
        <v>0</v>
      </c>
      <c r="H9" s="17">
        <f t="shared" si="27"/>
        <v>1160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421.96</v>
      </c>
      <c r="N9" s="16">
        <f>'[3]13'!O11</f>
        <v>0</v>
      </c>
      <c r="O9" s="17">
        <f t="shared" si="28"/>
        <v>741.96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421.96</v>
      </c>
      <c r="V9" s="16">
        <f t="shared" si="0"/>
        <v>0</v>
      </c>
      <c r="W9" s="17">
        <f t="shared" si="30"/>
        <v>741.96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421.96</v>
      </c>
      <c r="AQ9" s="8">
        <f t="shared" si="3"/>
        <v>0</v>
      </c>
      <c r="AR9" s="8">
        <f t="shared" si="18"/>
        <v>677.96</v>
      </c>
      <c r="AT9" s="8">
        <v>30.88</v>
      </c>
      <c r="AU9" s="8">
        <v>30.88</v>
      </c>
      <c r="AV9" s="8">
        <v>198.04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840</v>
      </c>
      <c r="G10" s="16">
        <f>'[3]13'!G12</f>
        <v>0</v>
      </c>
      <c r="H10" s="17">
        <f t="shared" si="27"/>
        <v>1160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415.96</v>
      </c>
      <c r="N10" s="16">
        <f>'[3]13'!O12</f>
        <v>0</v>
      </c>
      <c r="O10" s="17">
        <f t="shared" si="28"/>
        <v>735.96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415.96</v>
      </c>
      <c r="V10" s="16">
        <f t="shared" si="0"/>
        <v>0</v>
      </c>
      <c r="W10" s="17">
        <f t="shared" si="30"/>
        <v>735.96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415.96</v>
      </c>
      <c r="AQ10" s="8">
        <f t="shared" si="3"/>
        <v>0</v>
      </c>
      <c r="AR10" s="8">
        <f t="shared" si="18"/>
        <v>671.96</v>
      </c>
      <c r="AT10" s="8">
        <v>30.88</v>
      </c>
      <c r="AU10" s="8">
        <v>30.88</v>
      </c>
      <c r="AV10" s="8">
        <v>204.04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840</v>
      </c>
      <c r="G11" s="16">
        <f>'[3]13'!G13</f>
        <v>0</v>
      </c>
      <c r="H11" s="17">
        <f t="shared" si="27"/>
        <v>1160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166</v>
      </c>
      <c r="N11" s="16">
        <f>'[3]13'!O13</f>
        <v>0</v>
      </c>
      <c r="O11" s="17">
        <f t="shared" si="28"/>
        <v>486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166</v>
      </c>
      <c r="V11" s="16">
        <f t="shared" si="0"/>
        <v>0</v>
      </c>
      <c r="W11" s="17">
        <f t="shared" si="30"/>
        <v>486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166</v>
      </c>
      <c r="AQ11" s="8">
        <f t="shared" si="3"/>
        <v>0</v>
      </c>
      <c r="AR11" s="8">
        <f t="shared" si="18"/>
        <v>422</v>
      </c>
      <c r="AT11" s="8">
        <v>30.88</v>
      </c>
      <c r="AU11" s="8">
        <v>30.88</v>
      </c>
      <c r="AV11" s="8">
        <v>454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30.88</v>
      </c>
      <c r="BM11" s="8">
        <f t="shared" si="22"/>
        <v>30.88</v>
      </c>
      <c r="BN11" s="8">
        <f t="shared" si="23"/>
        <v>32</v>
      </c>
      <c r="BO11" s="8">
        <f t="shared" si="24"/>
        <v>32</v>
      </c>
      <c r="BP11" s="138">
        <f t="shared" si="25"/>
        <v>-1.120000000000001</v>
      </c>
      <c r="BQ11" s="138">
        <f t="shared" si="26"/>
        <v>-1.120000000000001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840</v>
      </c>
      <c r="G12" s="16">
        <f>'[3]13'!G14</f>
        <v>0</v>
      </c>
      <c r="H12" s="17">
        <f t="shared" si="27"/>
        <v>1160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153</v>
      </c>
      <c r="N12" s="16">
        <f>'[3]13'!O14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409</v>
      </c>
      <c r="AT12" s="8">
        <v>30.88</v>
      </c>
      <c r="AU12" s="8">
        <v>30.88</v>
      </c>
      <c r="AV12" s="8">
        <v>467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30.88</v>
      </c>
      <c r="BM12" s="8">
        <f t="shared" si="22"/>
        <v>30.88</v>
      </c>
      <c r="BN12" s="8">
        <f t="shared" si="23"/>
        <v>32</v>
      </c>
      <c r="BO12" s="8">
        <f t="shared" si="24"/>
        <v>32</v>
      </c>
      <c r="BP12" s="138">
        <f t="shared" si="25"/>
        <v>-1.120000000000001</v>
      </c>
      <c r="BQ12" s="138">
        <f t="shared" si="26"/>
        <v>-1.120000000000001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840</v>
      </c>
      <c r="G13" s="16">
        <f>'[3]13'!G15</f>
        <v>0</v>
      </c>
      <c r="H13" s="17">
        <f t="shared" si="27"/>
        <v>1160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150</v>
      </c>
      <c r="N13" s="16">
        <f>'[3]13'!O15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19.05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19.05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268.95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418.95</v>
      </c>
      <c r="AT13" s="8">
        <v>18.38</v>
      </c>
      <c r="AU13" s="8">
        <v>30.88</v>
      </c>
      <c r="AV13" s="8">
        <v>467</v>
      </c>
      <c r="AW13" s="203">
        <v>19.05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19.05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18.38</v>
      </c>
      <c r="BM13" s="8">
        <f t="shared" si="22"/>
        <v>30.88</v>
      </c>
      <c r="BN13" s="8">
        <f t="shared" si="23"/>
        <v>19.05</v>
      </c>
      <c r="BO13" s="8">
        <f t="shared" si="24"/>
        <v>32</v>
      </c>
      <c r="BP13" s="138">
        <f t="shared" si="25"/>
        <v>-0.67000000000000171</v>
      </c>
      <c r="BQ13" s="138">
        <f t="shared" si="26"/>
        <v>-1.120000000000001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840</v>
      </c>
      <c r="G14" s="16">
        <f>'[3]13'!G16</f>
        <v>0</v>
      </c>
      <c r="H14" s="17">
        <f t="shared" si="27"/>
        <v>1160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150</v>
      </c>
      <c r="N14" s="16">
        <f>'[3]13'!O16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19.05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19.05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268.95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418.95</v>
      </c>
      <c r="AT14" s="8">
        <v>18.38</v>
      </c>
      <c r="AU14" s="8">
        <v>30.88</v>
      </c>
      <c r="AV14" s="8">
        <v>467</v>
      </c>
      <c r="AW14" s="203">
        <v>19.05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19.05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18.38</v>
      </c>
      <c r="BM14" s="8">
        <f t="shared" si="22"/>
        <v>30.88</v>
      </c>
      <c r="BN14" s="8">
        <f t="shared" si="23"/>
        <v>19.05</v>
      </c>
      <c r="BO14" s="8">
        <f t="shared" si="24"/>
        <v>32</v>
      </c>
      <c r="BP14" s="138">
        <f t="shared" si="25"/>
        <v>-0.67000000000000171</v>
      </c>
      <c r="BQ14" s="138">
        <f t="shared" si="26"/>
        <v>-1.120000000000001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860</v>
      </c>
      <c r="G15" s="16">
        <f>'[3]13'!G17</f>
        <v>0</v>
      </c>
      <c r="H15" s="17">
        <f t="shared" si="27"/>
        <v>1180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150</v>
      </c>
      <c r="N15" s="16">
        <f>'[3]13'!O17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422.41999999999996</v>
      </c>
      <c r="AT15" s="8">
        <v>22.95</v>
      </c>
      <c r="AU15" s="8">
        <v>22.95</v>
      </c>
      <c r="AV15" s="8">
        <v>467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22.95</v>
      </c>
      <c r="BM15" s="8">
        <f t="shared" si="22"/>
        <v>22.95</v>
      </c>
      <c r="BN15" s="8">
        <f t="shared" si="23"/>
        <v>23.79</v>
      </c>
      <c r="BO15" s="8">
        <f t="shared" si="24"/>
        <v>23.79</v>
      </c>
      <c r="BP15" s="138">
        <f t="shared" si="25"/>
        <v>-0.83999999999999986</v>
      </c>
      <c r="BQ15" s="138">
        <f t="shared" si="26"/>
        <v>-0.83999999999999986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860</v>
      </c>
      <c r="G16" s="16">
        <f>'[3]13'!G18</f>
        <v>0</v>
      </c>
      <c r="H16" s="17">
        <f t="shared" si="27"/>
        <v>1180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150</v>
      </c>
      <c r="N16" s="16">
        <f>'[3]13'!O18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422.41999999999996</v>
      </c>
      <c r="AT16" s="8">
        <v>22.95</v>
      </c>
      <c r="AU16" s="8">
        <v>22.95</v>
      </c>
      <c r="AV16" s="8">
        <v>467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22.95</v>
      </c>
      <c r="BM16" s="8">
        <f t="shared" si="22"/>
        <v>22.95</v>
      </c>
      <c r="BN16" s="8">
        <f t="shared" si="23"/>
        <v>23.79</v>
      </c>
      <c r="BO16" s="8">
        <f t="shared" si="24"/>
        <v>23.79</v>
      </c>
      <c r="BP16" s="138">
        <f t="shared" si="25"/>
        <v>-0.83999999999999986</v>
      </c>
      <c r="BQ16" s="138">
        <f t="shared" si="26"/>
        <v>-0.83999999999999986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860</v>
      </c>
      <c r="G17" s="16">
        <f>'[3]13'!G19</f>
        <v>0</v>
      </c>
      <c r="H17" s="17">
        <f t="shared" si="27"/>
        <v>1180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150</v>
      </c>
      <c r="N17" s="16">
        <f>'[3]13'!O19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422.41999999999996</v>
      </c>
      <c r="AT17" s="8">
        <v>22.95</v>
      </c>
      <c r="AU17" s="8">
        <v>22.95</v>
      </c>
      <c r="AV17" s="8">
        <v>467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22.95</v>
      </c>
      <c r="BM17" s="8">
        <f t="shared" si="22"/>
        <v>22.95</v>
      </c>
      <c r="BN17" s="8">
        <f t="shared" si="23"/>
        <v>23.79</v>
      </c>
      <c r="BO17" s="8">
        <f t="shared" si="24"/>
        <v>23.79</v>
      </c>
      <c r="BP17" s="138">
        <f t="shared" si="25"/>
        <v>-0.83999999999999986</v>
      </c>
      <c r="BQ17" s="138">
        <f t="shared" si="26"/>
        <v>-0.83999999999999986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860</v>
      </c>
      <c r="G18" s="16">
        <f>'[3]13'!G20</f>
        <v>0</v>
      </c>
      <c r="H18" s="17">
        <f t="shared" si="27"/>
        <v>1180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150</v>
      </c>
      <c r="N18" s="16">
        <f>'[3]13'!O20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422.41999999999996</v>
      </c>
      <c r="AT18" s="8">
        <v>22.95</v>
      </c>
      <c r="AU18" s="8">
        <v>22.95</v>
      </c>
      <c r="AV18" s="8">
        <v>467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22.95</v>
      </c>
      <c r="BM18" s="8">
        <f t="shared" si="22"/>
        <v>22.95</v>
      </c>
      <c r="BN18" s="8">
        <f t="shared" si="23"/>
        <v>23.79</v>
      </c>
      <c r="BO18" s="8">
        <f t="shared" si="24"/>
        <v>23.79</v>
      </c>
      <c r="BP18" s="138">
        <f t="shared" si="25"/>
        <v>-0.83999999999999986</v>
      </c>
      <c r="BQ18" s="138">
        <f t="shared" si="26"/>
        <v>-0.83999999999999986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860</v>
      </c>
      <c r="G19" s="16">
        <f>'[3]13'!G21</f>
        <v>0</v>
      </c>
      <c r="H19" s="17">
        <f t="shared" si="27"/>
        <v>1180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150</v>
      </c>
      <c r="N19" s="16">
        <f>'[3]13'!O21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422.41999999999996</v>
      </c>
      <c r="AT19" s="8">
        <v>22.95</v>
      </c>
      <c r="AU19" s="8">
        <v>22.95</v>
      </c>
      <c r="AV19" s="8">
        <v>467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22.95</v>
      </c>
      <c r="BM19" s="8">
        <f t="shared" si="22"/>
        <v>22.95</v>
      </c>
      <c r="BN19" s="8">
        <f t="shared" si="23"/>
        <v>23.79</v>
      </c>
      <c r="BO19" s="8">
        <f t="shared" si="24"/>
        <v>23.79</v>
      </c>
      <c r="BP19" s="138">
        <f t="shared" si="25"/>
        <v>-0.83999999999999986</v>
      </c>
      <c r="BQ19" s="138">
        <f t="shared" si="26"/>
        <v>-0.83999999999999986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860</v>
      </c>
      <c r="G20" s="16">
        <f>'[3]13'!G22</f>
        <v>0</v>
      </c>
      <c r="H20" s="17">
        <f t="shared" si="27"/>
        <v>1180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150</v>
      </c>
      <c r="N20" s="16">
        <f>'[3]13'!O22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23.79</v>
      </c>
      <c r="AE20" s="8">
        <f t="shared" si="11"/>
        <v>23.79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23.79</v>
      </c>
      <c r="AL20" s="8">
        <f t="shared" si="31"/>
        <v>272.41999999999996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422.41999999999996</v>
      </c>
      <c r="AT20" s="8">
        <v>22.95</v>
      </c>
      <c r="AU20" s="8">
        <v>22.95</v>
      </c>
      <c r="AV20" s="8">
        <v>467</v>
      </c>
      <c r="AW20" s="203">
        <v>23.79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23.79</v>
      </c>
      <c r="BD20" s="203">
        <v>23.79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23.79</v>
      </c>
      <c r="BL20" s="8">
        <f t="shared" si="21"/>
        <v>22.95</v>
      </c>
      <c r="BM20" s="8">
        <f t="shared" si="22"/>
        <v>22.95</v>
      </c>
      <c r="BN20" s="8">
        <f t="shared" si="23"/>
        <v>23.79</v>
      </c>
      <c r="BO20" s="8">
        <f t="shared" si="24"/>
        <v>23.79</v>
      </c>
      <c r="BP20" s="138">
        <f t="shared" si="25"/>
        <v>-0.83999999999999986</v>
      </c>
      <c r="BQ20" s="138">
        <f t="shared" si="26"/>
        <v>-0.83999999999999986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860</v>
      </c>
      <c r="G21" s="16">
        <f>'[3]13'!G23</f>
        <v>0</v>
      </c>
      <c r="H21" s="17">
        <f t="shared" si="27"/>
        <v>1180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150</v>
      </c>
      <c r="N21" s="16">
        <f>'[3]13'!O23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23.79</v>
      </c>
      <c r="AE21" s="8">
        <f t="shared" si="11"/>
        <v>23.79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23.79</v>
      </c>
      <c r="AL21" s="8">
        <f t="shared" si="31"/>
        <v>272.41999999999996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422.41999999999996</v>
      </c>
      <c r="AT21" s="8">
        <v>22.95</v>
      </c>
      <c r="AU21" s="8">
        <v>22.95</v>
      </c>
      <c r="AV21" s="8">
        <v>467</v>
      </c>
      <c r="AW21" s="203">
        <v>23.79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23.79</v>
      </c>
      <c r="BD21" s="203">
        <v>23.79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23.79</v>
      </c>
      <c r="BL21" s="8">
        <f t="shared" si="21"/>
        <v>22.95</v>
      </c>
      <c r="BM21" s="8">
        <f t="shared" si="22"/>
        <v>22.95</v>
      </c>
      <c r="BN21" s="8">
        <f t="shared" si="23"/>
        <v>23.79</v>
      </c>
      <c r="BO21" s="8">
        <f t="shared" si="24"/>
        <v>23.79</v>
      </c>
      <c r="BP21" s="138">
        <f t="shared" si="25"/>
        <v>-0.83999999999999986</v>
      </c>
      <c r="BQ21" s="138">
        <f t="shared" si="26"/>
        <v>-0.83999999999999986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860</v>
      </c>
      <c r="G22" s="16">
        <f>'[3]13'!G24</f>
        <v>0</v>
      </c>
      <c r="H22" s="17">
        <f t="shared" si="27"/>
        <v>1180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150</v>
      </c>
      <c r="N22" s="16">
        <f>'[3]13'!O24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422.41999999999996</v>
      </c>
      <c r="AT22" s="8">
        <v>22.95</v>
      </c>
      <c r="AU22" s="8">
        <v>22.95</v>
      </c>
      <c r="AV22" s="8">
        <v>467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22.95</v>
      </c>
      <c r="BM22" s="8">
        <f t="shared" si="22"/>
        <v>22.95</v>
      </c>
      <c r="BN22" s="8">
        <f t="shared" si="23"/>
        <v>23.79</v>
      </c>
      <c r="BO22" s="8">
        <f t="shared" si="24"/>
        <v>23.79</v>
      </c>
      <c r="BP22" s="138">
        <f t="shared" si="25"/>
        <v>-0.83999999999999986</v>
      </c>
      <c r="BQ22" s="138">
        <f t="shared" si="26"/>
        <v>-0.83999999999999986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860</v>
      </c>
      <c r="G23" s="16">
        <f>'[3]13'!G25</f>
        <v>0</v>
      </c>
      <c r="H23" s="17">
        <f t="shared" si="27"/>
        <v>1180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150</v>
      </c>
      <c r="N23" s="16">
        <f>'[3]13'!O25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23.79</v>
      </c>
      <c r="AE23" s="8">
        <f t="shared" si="11"/>
        <v>23.79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23.79</v>
      </c>
      <c r="AL23" s="8">
        <f t="shared" si="31"/>
        <v>272.41999999999996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422.41999999999996</v>
      </c>
      <c r="AT23" s="8">
        <v>22.95</v>
      </c>
      <c r="AU23" s="8">
        <v>22.95</v>
      </c>
      <c r="AV23" s="8">
        <v>407</v>
      </c>
      <c r="AW23" s="203">
        <v>23.79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23.79</v>
      </c>
      <c r="BD23" s="203">
        <v>23.79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23.79</v>
      </c>
      <c r="BL23" s="8">
        <f t="shared" si="21"/>
        <v>22.95</v>
      </c>
      <c r="BM23" s="8">
        <f t="shared" si="22"/>
        <v>22.95</v>
      </c>
      <c r="BN23" s="8">
        <f t="shared" si="23"/>
        <v>23.79</v>
      </c>
      <c r="BO23" s="8">
        <f t="shared" si="24"/>
        <v>23.79</v>
      </c>
      <c r="BP23" s="138">
        <f t="shared" si="25"/>
        <v>-0.83999999999999986</v>
      </c>
      <c r="BQ23" s="138">
        <f t="shared" si="26"/>
        <v>-0.83999999999999986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860</v>
      </c>
      <c r="G24" s="16">
        <f>'[3]13'!G26</f>
        <v>0</v>
      </c>
      <c r="H24" s="17">
        <f t="shared" si="27"/>
        <v>1180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150</v>
      </c>
      <c r="N24" s="16">
        <f>'[3]13'!O26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422.41999999999996</v>
      </c>
      <c r="AT24" s="8">
        <v>22.95</v>
      </c>
      <c r="AU24" s="8">
        <v>22.95</v>
      </c>
      <c r="AV24" s="8">
        <v>362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22.95</v>
      </c>
      <c r="BM24" s="8">
        <f t="shared" si="22"/>
        <v>22.95</v>
      </c>
      <c r="BN24" s="8">
        <f t="shared" si="23"/>
        <v>23.79</v>
      </c>
      <c r="BO24" s="8">
        <f t="shared" si="24"/>
        <v>23.79</v>
      </c>
      <c r="BP24" s="138">
        <f t="shared" si="25"/>
        <v>-0.83999999999999986</v>
      </c>
      <c r="BQ24" s="138">
        <f t="shared" si="26"/>
        <v>-0.83999999999999986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560</v>
      </c>
      <c r="G25" s="16">
        <f>'[3]13'!G27</f>
        <v>0</v>
      </c>
      <c r="H25" s="17">
        <f t="shared" si="27"/>
        <v>880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150</v>
      </c>
      <c r="N25" s="16">
        <f>'[3]13'!O27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23.79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23.79</v>
      </c>
      <c r="AE25" s="8">
        <f t="shared" si="11"/>
        <v>23.79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23.79</v>
      </c>
      <c r="AL25" s="8">
        <f t="shared" si="31"/>
        <v>272.41999999999996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422.41999999999996</v>
      </c>
      <c r="AT25" s="8">
        <v>22.95</v>
      </c>
      <c r="AU25" s="8">
        <v>22.95</v>
      </c>
      <c r="AV25" s="8">
        <v>317</v>
      </c>
      <c r="AW25" s="203">
        <v>23.79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23.79</v>
      </c>
      <c r="BD25" s="203">
        <v>23.79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23.79</v>
      </c>
      <c r="BL25" s="8">
        <f t="shared" si="21"/>
        <v>22.95</v>
      </c>
      <c r="BM25" s="8">
        <f t="shared" si="22"/>
        <v>22.95</v>
      </c>
      <c r="BN25" s="8">
        <f t="shared" si="23"/>
        <v>23.79</v>
      </c>
      <c r="BO25" s="8">
        <f t="shared" si="24"/>
        <v>23.79</v>
      </c>
      <c r="BP25" s="138">
        <f t="shared" si="25"/>
        <v>-0.83999999999999986</v>
      </c>
      <c r="BQ25" s="138">
        <f t="shared" si="26"/>
        <v>-0.83999999999999986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560</v>
      </c>
      <c r="G26" s="16">
        <f>'[3]13'!G28</f>
        <v>0</v>
      </c>
      <c r="H26" s="17">
        <f t="shared" si="27"/>
        <v>880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150</v>
      </c>
      <c r="N26" s="16">
        <f>'[3]13'!O28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23.79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23.79</v>
      </c>
      <c r="AE26" s="8">
        <f t="shared" si="11"/>
        <v>23.79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23.79</v>
      </c>
      <c r="AL26" s="8">
        <f t="shared" si="31"/>
        <v>272.41999999999996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422.41999999999996</v>
      </c>
      <c r="AT26" s="8">
        <v>22.95</v>
      </c>
      <c r="AU26" s="8">
        <v>22.95</v>
      </c>
      <c r="AV26" s="8">
        <v>272</v>
      </c>
      <c r="AW26" s="203">
        <v>23.79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23.79</v>
      </c>
      <c r="BD26" s="203">
        <v>23.79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23.79</v>
      </c>
      <c r="BL26" s="8">
        <f t="shared" si="21"/>
        <v>22.95</v>
      </c>
      <c r="BM26" s="8">
        <f t="shared" si="22"/>
        <v>22.95</v>
      </c>
      <c r="BN26" s="8">
        <f t="shared" si="23"/>
        <v>23.79</v>
      </c>
      <c r="BO26" s="8">
        <f t="shared" si="24"/>
        <v>23.79</v>
      </c>
      <c r="BP26" s="138">
        <f t="shared" si="25"/>
        <v>-0.83999999999999986</v>
      </c>
      <c r="BQ26" s="138">
        <f t="shared" si="26"/>
        <v>-0.83999999999999986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560</v>
      </c>
      <c r="G27" s="16">
        <f>'[3]13'!G29</f>
        <v>0</v>
      </c>
      <c r="H27" s="17">
        <f t="shared" si="27"/>
        <v>880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150</v>
      </c>
      <c r="N27" s="16">
        <f>'[3]13'!O29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23.79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23.79</v>
      </c>
      <c r="AE27" s="8">
        <f t="shared" si="11"/>
        <v>23.79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23.79</v>
      </c>
      <c r="AL27" s="8">
        <f t="shared" si="31"/>
        <v>272.41999999999996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422.41999999999996</v>
      </c>
      <c r="AT27" s="8">
        <v>22.95</v>
      </c>
      <c r="AU27" s="8">
        <v>22.95</v>
      </c>
      <c r="AV27" s="8">
        <v>267</v>
      </c>
      <c r="AW27" s="203">
        <v>23.79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23.79</v>
      </c>
      <c r="BD27" s="203">
        <v>23.79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23.79</v>
      </c>
      <c r="BL27" s="8">
        <f t="shared" si="21"/>
        <v>22.95</v>
      </c>
      <c r="BM27" s="8">
        <f t="shared" si="22"/>
        <v>22.95</v>
      </c>
      <c r="BN27" s="8">
        <f t="shared" si="23"/>
        <v>23.79</v>
      </c>
      <c r="BO27" s="8">
        <f t="shared" si="24"/>
        <v>23.79</v>
      </c>
      <c r="BP27" s="138">
        <f t="shared" si="25"/>
        <v>-0.83999999999999986</v>
      </c>
      <c r="BQ27" s="138">
        <f t="shared" si="26"/>
        <v>-0.83999999999999986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560</v>
      </c>
      <c r="G28" s="16">
        <f>'[3]13'!G30</f>
        <v>0</v>
      </c>
      <c r="H28" s="17">
        <f t="shared" si="27"/>
        <v>880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150</v>
      </c>
      <c r="N28" s="16">
        <f>'[3]13'!O30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23.79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23.79</v>
      </c>
      <c r="AE28" s="8">
        <f t="shared" si="11"/>
        <v>23.79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23.79</v>
      </c>
      <c r="AL28" s="8">
        <f t="shared" si="31"/>
        <v>272.41999999999996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422.41999999999996</v>
      </c>
      <c r="AT28" s="8">
        <v>22.95</v>
      </c>
      <c r="AU28" s="8">
        <v>22.95</v>
      </c>
      <c r="AV28" s="8">
        <v>267</v>
      </c>
      <c r="AW28" s="203">
        <v>23.79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23.79</v>
      </c>
      <c r="BD28" s="203">
        <v>23.79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23.79</v>
      </c>
      <c r="BL28" s="8">
        <f t="shared" si="21"/>
        <v>22.95</v>
      </c>
      <c r="BM28" s="8">
        <f t="shared" si="22"/>
        <v>22.95</v>
      </c>
      <c r="BN28" s="8">
        <f t="shared" si="23"/>
        <v>23.79</v>
      </c>
      <c r="BO28" s="8">
        <f t="shared" si="24"/>
        <v>23.79</v>
      </c>
      <c r="BP28" s="138">
        <f t="shared" si="25"/>
        <v>-0.83999999999999986</v>
      </c>
      <c r="BQ28" s="138">
        <f t="shared" si="26"/>
        <v>-0.83999999999999986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560</v>
      </c>
      <c r="G29" s="16">
        <f>'[3]13'!G31</f>
        <v>0</v>
      </c>
      <c r="H29" s="17">
        <f t="shared" si="27"/>
        <v>880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150</v>
      </c>
      <c r="N29" s="16">
        <f>'[3]13'!O31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23.79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23.79</v>
      </c>
      <c r="AE29" s="8">
        <f t="shared" si="11"/>
        <v>23.79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23.79</v>
      </c>
      <c r="AL29" s="8">
        <f t="shared" si="31"/>
        <v>272.41999999999996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422.41999999999996</v>
      </c>
      <c r="AT29" s="8">
        <v>22.95</v>
      </c>
      <c r="AU29" s="8">
        <v>22.95</v>
      </c>
      <c r="AV29" s="8">
        <v>267</v>
      </c>
      <c r="AW29" s="203">
        <v>23.79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23.79</v>
      </c>
      <c r="BD29" s="203">
        <v>23.79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23.79</v>
      </c>
      <c r="BL29" s="8">
        <f t="shared" si="21"/>
        <v>22.95</v>
      </c>
      <c r="BM29" s="8">
        <f t="shared" si="22"/>
        <v>22.95</v>
      </c>
      <c r="BN29" s="8">
        <f t="shared" si="23"/>
        <v>23.79</v>
      </c>
      <c r="BO29" s="8">
        <f t="shared" si="24"/>
        <v>23.79</v>
      </c>
      <c r="BP29" s="138">
        <f t="shared" si="25"/>
        <v>-0.83999999999999986</v>
      </c>
      <c r="BQ29" s="138">
        <f t="shared" si="26"/>
        <v>-0.83999999999999986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560</v>
      </c>
      <c r="G30" s="16">
        <f>'[3]13'!G32</f>
        <v>0</v>
      </c>
      <c r="H30" s="17">
        <f t="shared" si="27"/>
        <v>880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150</v>
      </c>
      <c r="N30" s="16">
        <f>'[3]13'!O32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23.79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23.79</v>
      </c>
      <c r="AE30" s="8">
        <f t="shared" si="11"/>
        <v>23.79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23.79</v>
      </c>
      <c r="AL30" s="8">
        <f t="shared" si="31"/>
        <v>272.41999999999996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422.41999999999996</v>
      </c>
      <c r="AT30" s="8">
        <v>22.95</v>
      </c>
      <c r="AU30" s="8">
        <v>22.95</v>
      </c>
      <c r="AV30" s="8">
        <v>267</v>
      </c>
      <c r="AW30" s="203">
        <v>23.79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23.79</v>
      </c>
      <c r="BD30" s="203">
        <v>23.79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23.79</v>
      </c>
      <c r="BL30" s="8">
        <f t="shared" si="21"/>
        <v>22.95</v>
      </c>
      <c r="BM30" s="8">
        <f t="shared" si="22"/>
        <v>22.95</v>
      </c>
      <c r="BN30" s="8">
        <f t="shared" si="23"/>
        <v>23.79</v>
      </c>
      <c r="BO30" s="8">
        <f t="shared" si="24"/>
        <v>23.79</v>
      </c>
      <c r="BP30" s="138">
        <f t="shared" si="25"/>
        <v>-0.83999999999999986</v>
      </c>
      <c r="BQ30" s="138">
        <f t="shared" si="26"/>
        <v>-0.83999999999999986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560</v>
      </c>
      <c r="G31" s="16">
        <f>'[3]13'!G33</f>
        <v>0</v>
      </c>
      <c r="H31" s="17">
        <f t="shared" si="27"/>
        <v>880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150</v>
      </c>
      <c r="N31" s="16">
        <f>'[3]13'!O33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23.79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23.79</v>
      </c>
      <c r="AE31" s="8">
        <f t="shared" si="11"/>
        <v>23.79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23.79</v>
      </c>
      <c r="AL31" s="8">
        <f t="shared" si="31"/>
        <v>272.41999999999996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422.41999999999996</v>
      </c>
      <c r="AT31" s="8">
        <v>22.95</v>
      </c>
      <c r="AU31" s="8">
        <v>22.95</v>
      </c>
      <c r="AV31" s="8">
        <v>267</v>
      </c>
      <c r="AW31" s="203">
        <v>23.79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23.79</v>
      </c>
      <c r="BD31" s="203">
        <v>23.79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23.79</v>
      </c>
      <c r="BL31" s="8">
        <f t="shared" si="21"/>
        <v>22.95</v>
      </c>
      <c r="BM31" s="8">
        <f t="shared" si="22"/>
        <v>22.95</v>
      </c>
      <c r="BN31" s="8">
        <f t="shared" si="23"/>
        <v>23.79</v>
      </c>
      <c r="BO31" s="8">
        <f t="shared" si="24"/>
        <v>23.79</v>
      </c>
      <c r="BP31" s="138">
        <f t="shared" si="25"/>
        <v>-0.83999999999999986</v>
      </c>
      <c r="BQ31" s="138">
        <f t="shared" si="26"/>
        <v>-0.83999999999999986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560</v>
      </c>
      <c r="G32" s="16">
        <f>'[3]13'!G34</f>
        <v>0</v>
      </c>
      <c r="H32" s="17">
        <f t="shared" si="27"/>
        <v>880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150</v>
      </c>
      <c r="N32" s="16">
        <f>'[3]13'!O34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23.79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23.79</v>
      </c>
      <c r="AE32" s="8">
        <f t="shared" si="11"/>
        <v>23.79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23.79</v>
      </c>
      <c r="AL32" s="8">
        <f t="shared" si="31"/>
        <v>272.41999999999996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422.41999999999996</v>
      </c>
      <c r="AT32" s="8">
        <v>22.95</v>
      </c>
      <c r="AU32" s="8">
        <v>22.95</v>
      </c>
      <c r="AV32" s="8">
        <v>267</v>
      </c>
      <c r="AW32" s="203">
        <v>23.79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23.79</v>
      </c>
      <c r="BD32" s="203">
        <v>23.79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23.79</v>
      </c>
      <c r="BL32" s="8">
        <f t="shared" si="21"/>
        <v>22.95</v>
      </c>
      <c r="BM32" s="8">
        <f t="shared" si="22"/>
        <v>22.95</v>
      </c>
      <c r="BN32" s="8">
        <f t="shared" si="23"/>
        <v>23.79</v>
      </c>
      <c r="BO32" s="8">
        <f t="shared" si="24"/>
        <v>23.79</v>
      </c>
      <c r="BP32" s="138">
        <f t="shared" si="25"/>
        <v>-0.83999999999999986</v>
      </c>
      <c r="BQ32" s="138">
        <f t="shared" si="26"/>
        <v>-0.83999999999999986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560</v>
      </c>
      <c r="G33" s="16">
        <f>'[3]13'!G35</f>
        <v>0</v>
      </c>
      <c r="H33" s="17">
        <f t="shared" si="27"/>
        <v>880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150</v>
      </c>
      <c r="N33" s="16">
        <f>'[3]13'!O35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422.41999999999996</v>
      </c>
      <c r="AT33" s="8">
        <v>22.95</v>
      </c>
      <c r="AU33" s="8">
        <v>22.95</v>
      </c>
      <c r="AV33" s="8">
        <v>267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22.95</v>
      </c>
      <c r="BM33" s="8">
        <f t="shared" si="22"/>
        <v>22.95</v>
      </c>
      <c r="BN33" s="8">
        <f t="shared" si="23"/>
        <v>23.79</v>
      </c>
      <c r="BO33" s="8">
        <f t="shared" si="24"/>
        <v>23.79</v>
      </c>
      <c r="BP33" s="138">
        <f t="shared" si="25"/>
        <v>-0.83999999999999986</v>
      </c>
      <c r="BQ33" s="138">
        <f t="shared" si="26"/>
        <v>-0.83999999999999986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560</v>
      </c>
      <c r="G34" s="16">
        <f>'[3]13'!G36</f>
        <v>0</v>
      </c>
      <c r="H34" s="17">
        <f t="shared" si="27"/>
        <v>880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150</v>
      </c>
      <c r="N34" s="16">
        <f>'[3]13'!O36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422.41999999999996</v>
      </c>
      <c r="AT34" s="8">
        <v>22.95</v>
      </c>
      <c r="AU34" s="8">
        <v>22.95</v>
      </c>
      <c r="AV34" s="8">
        <v>267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22.95</v>
      </c>
      <c r="BM34" s="8">
        <f t="shared" si="22"/>
        <v>22.95</v>
      </c>
      <c r="BN34" s="8">
        <f t="shared" si="23"/>
        <v>23.79</v>
      </c>
      <c r="BO34" s="8">
        <f t="shared" si="24"/>
        <v>23.79</v>
      </c>
      <c r="BP34" s="138">
        <f t="shared" si="25"/>
        <v>-0.83999999999999986</v>
      </c>
      <c r="BQ34" s="138">
        <f t="shared" si="26"/>
        <v>-0.83999999999999986</v>
      </c>
    </row>
    <row r="35" spans="1:69">
      <c r="A35" s="8" t="s">
        <v>77</v>
      </c>
      <c r="B35" s="15">
        <f>'[3]13'!B37</f>
        <v>320</v>
      </c>
      <c r="C35" s="16">
        <f>'[3]13'!C37</f>
        <v>40</v>
      </c>
      <c r="D35" s="16">
        <f>'[3]13'!D37</f>
        <v>0</v>
      </c>
      <c r="E35" s="16">
        <f>'[3]13'!E37</f>
        <v>0</v>
      </c>
      <c r="F35" s="16">
        <f>'[3]13'!F37</f>
        <v>560</v>
      </c>
      <c r="G35" s="16">
        <f>'[3]13'!G37</f>
        <v>0</v>
      </c>
      <c r="H35" s="17">
        <f t="shared" si="27"/>
        <v>920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150</v>
      </c>
      <c r="N35" s="16">
        <f>'[3]13'!O37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422.41999999999996</v>
      </c>
      <c r="AT35" s="8">
        <v>22.95</v>
      </c>
      <c r="AU35" s="8">
        <v>22.95</v>
      </c>
      <c r="AV35" s="8">
        <v>467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22.95</v>
      </c>
      <c r="BM35" s="8">
        <f t="shared" si="22"/>
        <v>22.95</v>
      </c>
      <c r="BN35" s="8">
        <f t="shared" si="23"/>
        <v>23.79</v>
      </c>
      <c r="BO35" s="8">
        <f t="shared" si="24"/>
        <v>23.79</v>
      </c>
      <c r="BP35" s="138">
        <f t="shared" si="25"/>
        <v>-0.83999999999999986</v>
      </c>
      <c r="BQ35" s="138">
        <f t="shared" si="26"/>
        <v>-0.83999999999999986</v>
      </c>
    </row>
    <row r="36" spans="1:69">
      <c r="A36" s="8" t="s">
        <v>78</v>
      </c>
      <c r="B36" s="15">
        <f>'[3]13'!B38</f>
        <v>320</v>
      </c>
      <c r="C36" s="16">
        <f>'[3]13'!C38</f>
        <v>40</v>
      </c>
      <c r="D36" s="16">
        <f>'[3]13'!D38</f>
        <v>0</v>
      </c>
      <c r="E36" s="16">
        <f>'[3]13'!E38</f>
        <v>0</v>
      </c>
      <c r="F36" s="16">
        <f>'[3]13'!F38</f>
        <v>560</v>
      </c>
      <c r="G36" s="16">
        <f>'[3]13'!G38</f>
        <v>0</v>
      </c>
      <c r="H36" s="17">
        <f t="shared" si="27"/>
        <v>920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150</v>
      </c>
      <c r="N36" s="16">
        <f>'[3]13'!O38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422.41999999999996</v>
      </c>
      <c r="AT36" s="8">
        <v>22.95</v>
      </c>
      <c r="AU36" s="8">
        <v>22.95</v>
      </c>
      <c r="AV36" s="8">
        <v>467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22.95</v>
      </c>
      <c r="BM36" s="8">
        <f t="shared" si="22"/>
        <v>22.95</v>
      </c>
      <c r="BN36" s="8">
        <f t="shared" si="23"/>
        <v>23.79</v>
      </c>
      <c r="BO36" s="8">
        <f t="shared" si="24"/>
        <v>23.79</v>
      </c>
      <c r="BP36" s="138">
        <f t="shared" si="25"/>
        <v>-0.83999999999999986</v>
      </c>
      <c r="BQ36" s="138">
        <f t="shared" si="26"/>
        <v>-0.83999999999999986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860</v>
      </c>
      <c r="G37" s="16">
        <f>'[3]13'!G39</f>
        <v>0</v>
      </c>
      <c r="H37" s="17">
        <f t="shared" si="27"/>
        <v>1180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150</v>
      </c>
      <c r="N37" s="16">
        <f>'[3]13'!O39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422.41999999999996</v>
      </c>
      <c r="AT37" s="8">
        <v>22.95</v>
      </c>
      <c r="AU37" s="8">
        <v>22.95</v>
      </c>
      <c r="AV37" s="8">
        <v>467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22.95</v>
      </c>
      <c r="BM37" s="8">
        <f t="shared" si="22"/>
        <v>22.95</v>
      </c>
      <c r="BN37" s="8">
        <f t="shared" si="23"/>
        <v>23.79</v>
      </c>
      <c r="BO37" s="8">
        <f t="shared" si="24"/>
        <v>23.79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860</v>
      </c>
      <c r="G38" s="16">
        <f>'[3]13'!G40</f>
        <v>0</v>
      </c>
      <c r="H38" s="17">
        <f t="shared" si="27"/>
        <v>1180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150</v>
      </c>
      <c r="N38" s="16">
        <f>'[3]13'!O40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422.41999999999996</v>
      </c>
      <c r="AT38" s="8">
        <v>22.95</v>
      </c>
      <c r="AU38" s="8">
        <v>22.95</v>
      </c>
      <c r="AV38" s="8">
        <v>467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22.95</v>
      </c>
      <c r="BM38" s="8">
        <f t="shared" si="22"/>
        <v>22.95</v>
      </c>
      <c r="BN38" s="8">
        <f t="shared" si="23"/>
        <v>23.79</v>
      </c>
      <c r="BO38" s="8">
        <f t="shared" si="24"/>
        <v>23.79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840</v>
      </c>
      <c r="G39" s="16">
        <f>'[3]13'!G41</f>
        <v>0</v>
      </c>
      <c r="H39" s="17">
        <f t="shared" si="27"/>
        <v>1160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150</v>
      </c>
      <c r="N39" s="16">
        <f>'[3]13'!O41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422.41999999999996</v>
      </c>
      <c r="AT39" s="8">
        <v>22.95</v>
      </c>
      <c r="AU39" s="8">
        <v>22.95</v>
      </c>
      <c r="AV39" s="8">
        <v>467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22.95</v>
      </c>
      <c r="BM39" s="8">
        <f t="shared" si="22"/>
        <v>22.95</v>
      </c>
      <c r="BN39" s="8">
        <f t="shared" si="23"/>
        <v>23.79</v>
      </c>
      <c r="BO39" s="8">
        <f t="shared" si="24"/>
        <v>23.79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840</v>
      </c>
      <c r="G40" s="16">
        <f>'[3]13'!G42</f>
        <v>0</v>
      </c>
      <c r="H40" s="17">
        <f t="shared" si="27"/>
        <v>1160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150</v>
      </c>
      <c r="N40" s="16">
        <f>'[3]13'!O42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422.41999999999996</v>
      </c>
      <c r="AT40" s="8">
        <v>22.95</v>
      </c>
      <c r="AU40" s="8">
        <v>22.95</v>
      </c>
      <c r="AV40" s="8">
        <v>467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22.95</v>
      </c>
      <c r="BM40" s="8">
        <f t="shared" si="22"/>
        <v>22.95</v>
      </c>
      <c r="BN40" s="8">
        <f t="shared" si="23"/>
        <v>23.79</v>
      </c>
      <c r="BO40" s="8">
        <f t="shared" si="24"/>
        <v>23.79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840</v>
      </c>
      <c r="G41" s="16">
        <f>'[3]13'!G43</f>
        <v>0</v>
      </c>
      <c r="H41" s="17">
        <f t="shared" si="27"/>
        <v>1160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150</v>
      </c>
      <c r="N41" s="16">
        <f>'[3]13'!O43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422.41999999999996</v>
      </c>
      <c r="AT41" s="8">
        <v>22.95</v>
      </c>
      <c r="AU41" s="8">
        <v>22.95</v>
      </c>
      <c r="AV41" s="8">
        <v>467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22.95</v>
      </c>
      <c r="BM41" s="8">
        <f t="shared" si="22"/>
        <v>22.95</v>
      </c>
      <c r="BN41" s="8">
        <f t="shared" si="23"/>
        <v>23.79</v>
      </c>
      <c r="BO41" s="8">
        <f t="shared" si="24"/>
        <v>23.79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840</v>
      </c>
      <c r="G42" s="16">
        <f>'[3]13'!G44</f>
        <v>0</v>
      </c>
      <c r="H42" s="17">
        <f t="shared" si="27"/>
        <v>1160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150</v>
      </c>
      <c r="N42" s="16">
        <f>'[3]13'!O44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422.41999999999996</v>
      </c>
      <c r="AT42" s="8">
        <v>22.95</v>
      </c>
      <c r="AU42" s="8">
        <v>22.95</v>
      </c>
      <c r="AV42" s="8">
        <v>467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22.95</v>
      </c>
      <c r="BM42" s="8">
        <f t="shared" si="22"/>
        <v>22.95</v>
      </c>
      <c r="BN42" s="8">
        <f t="shared" si="23"/>
        <v>23.79</v>
      </c>
      <c r="BO42" s="8">
        <f t="shared" si="24"/>
        <v>23.79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840</v>
      </c>
      <c r="G43" s="16">
        <f>'[3]13'!G45</f>
        <v>0</v>
      </c>
      <c r="H43" s="17">
        <f t="shared" si="27"/>
        <v>1160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150</v>
      </c>
      <c r="N43" s="16">
        <f>'[3]13'!O45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422.41999999999996</v>
      </c>
      <c r="AT43" s="8">
        <v>22.95</v>
      </c>
      <c r="AU43" s="8">
        <v>22.95</v>
      </c>
      <c r="AV43" s="8">
        <v>467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22.95</v>
      </c>
      <c r="BM43" s="8">
        <f t="shared" si="22"/>
        <v>22.95</v>
      </c>
      <c r="BN43" s="8">
        <f t="shared" si="23"/>
        <v>23.79</v>
      </c>
      <c r="BO43" s="8">
        <f t="shared" si="24"/>
        <v>23.79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840</v>
      </c>
      <c r="G44" s="16">
        <f>'[3]13'!G46</f>
        <v>0</v>
      </c>
      <c r="H44" s="17">
        <f t="shared" si="27"/>
        <v>1160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150</v>
      </c>
      <c r="N44" s="16">
        <f>'[3]13'!O46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422.41999999999996</v>
      </c>
      <c r="AT44" s="8">
        <v>22.95</v>
      </c>
      <c r="AU44" s="8">
        <v>22.95</v>
      </c>
      <c r="AV44" s="8">
        <v>467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22.95</v>
      </c>
      <c r="BM44" s="8">
        <f t="shared" si="22"/>
        <v>22.95</v>
      </c>
      <c r="BN44" s="8">
        <f t="shared" si="23"/>
        <v>23.79</v>
      </c>
      <c r="BO44" s="8">
        <f t="shared" si="24"/>
        <v>23.79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840</v>
      </c>
      <c r="G45" s="16">
        <f>'[3]13'!G47</f>
        <v>0</v>
      </c>
      <c r="H45" s="17">
        <f t="shared" si="27"/>
        <v>1160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150</v>
      </c>
      <c r="N45" s="16">
        <f>'[3]13'!O47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422.41999999999996</v>
      </c>
      <c r="AT45" s="8">
        <v>22.95</v>
      </c>
      <c r="AU45" s="8">
        <v>22.95</v>
      </c>
      <c r="AV45" s="8">
        <v>467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22.95</v>
      </c>
      <c r="BM45" s="8">
        <f t="shared" si="22"/>
        <v>22.95</v>
      </c>
      <c r="BN45" s="8">
        <f t="shared" si="23"/>
        <v>23.79</v>
      </c>
      <c r="BO45" s="8">
        <f t="shared" si="24"/>
        <v>23.79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840</v>
      </c>
      <c r="G46" s="16">
        <f>'[3]13'!G48</f>
        <v>0</v>
      </c>
      <c r="H46" s="17">
        <f t="shared" si="27"/>
        <v>1160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150</v>
      </c>
      <c r="N46" s="16">
        <f>'[3]13'!O48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422.41999999999996</v>
      </c>
      <c r="AT46" s="8">
        <v>22.95</v>
      </c>
      <c r="AU46" s="8">
        <v>22.95</v>
      </c>
      <c r="AV46" s="8">
        <v>467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22.95</v>
      </c>
      <c r="BM46" s="8">
        <f t="shared" si="22"/>
        <v>22.95</v>
      </c>
      <c r="BN46" s="8">
        <f t="shared" si="23"/>
        <v>23.79</v>
      </c>
      <c r="BO46" s="8">
        <f t="shared" si="24"/>
        <v>23.79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840</v>
      </c>
      <c r="G47" s="16">
        <f>'[3]13'!G49</f>
        <v>0</v>
      </c>
      <c r="H47" s="17">
        <f t="shared" si="27"/>
        <v>1160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150</v>
      </c>
      <c r="N47" s="16">
        <f>'[3]13'!O49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422.41999999999996</v>
      </c>
      <c r="AT47" s="8">
        <v>22.95</v>
      </c>
      <c r="AU47" s="8">
        <v>22.95</v>
      </c>
      <c r="AV47" s="8">
        <v>467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22.95</v>
      </c>
      <c r="BM47" s="8">
        <f t="shared" si="22"/>
        <v>22.95</v>
      </c>
      <c r="BN47" s="8">
        <f t="shared" si="23"/>
        <v>23.79</v>
      </c>
      <c r="BO47" s="8">
        <f t="shared" si="24"/>
        <v>23.79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840</v>
      </c>
      <c r="G48" s="16">
        <f>'[3]13'!G50</f>
        <v>0</v>
      </c>
      <c r="H48" s="17">
        <f t="shared" si="27"/>
        <v>1160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150</v>
      </c>
      <c r="N48" s="16">
        <f>'[3]13'!O50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422.41999999999996</v>
      </c>
      <c r="AT48" s="8">
        <v>22.95</v>
      </c>
      <c r="AU48" s="8">
        <v>22.95</v>
      </c>
      <c r="AV48" s="8">
        <v>467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22.95</v>
      </c>
      <c r="BM48" s="8">
        <f t="shared" si="22"/>
        <v>22.95</v>
      </c>
      <c r="BN48" s="8">
        <f t="shared" si="23"/>
        <v>23.79</v>
      </c>
      <c r="BO48" s="8">
        <f t="shared" si="24"/>
        <v>23.79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840</v>
      </c>
      <c r="G49" s="16">
        <f>'[3]13'!G51</f>
        <v>0</v>
      </c>
      <c r="H49" s="17">
        <f t="shared" si="27"/>
        <v>1160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150</v>
      </c>
      <c r="N49" s="16">
        <f>'[3]13'!O51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422.41999999999996</v>
      </c>
      <c r="AT49" s="8">
        <v>22.95</v>
      </c>
      <c r="AU49" s="8">
        <v>22.95</v>
      </c>
      <c r="AV49" s="8">
        <v>467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22.95</v>
      </c>
      <c r="BM49" s="8">
        <f t="shared" si="22"/>
        <v>22.95</v>
      </c>
      <c r="BN49" s="8">
        <f t="shared" si="23"/>
        <v>23.79</v>
      </c>
      <c r="BO49" s="8">
        <f t="shared" si="24"/>
        <v>23.79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840</v>
      </c>
      <c r="G50" s="16">
        <f>'[3]13'!G52</f>
        <v>0</v>
      </c>
      <c r="H50" s="17">
        <f t="shared" si="27"/>
        <v>1160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150</v>
      </c>
      <c r="N50" s="16">
        <f>'[3]13'!O52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422.41999999999996</v>
      </c>
      <c r="AT50" s="8">
        <v>22.95</v>
      </c>
      <c r="AU50" s="8">
        <v>22.95</v>
      </c>
      <c r="AV50" s="8">
        <v>467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22.95</v>
      </c>
      <c r="BM50" s="8">
        <f t="shared" si="22"/>
        <v>22.95</v>
      </c>
      <c r="BN50" s="8">
        <f t="shared" si="23"/>
        <v>23.79</v>
      </c>
      <c r="BO50" s="8">
        <f t="shared" si="24"/>
        <v>23.79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840</v>
      </c>
      <c r="G51" s="16">
        <f>'[3]13'!G53</f>
        <v>0</v>
      </c>
      <c r="H51" s="17">
        <f t="shared" si="27"/>
        <v>1160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150</v>
      </c>
      <c r="N51" s="16">
        <f>'[3]13'!O53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422.41999999999996</v>
      </c>
      <c r="AT51" s="8">
        <v>22.95</v>
      </c>
      <c r="AU51" s="8">
        <v>22.95</v>
      </c>
      <c r="AV51" s="8">
        <v>467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22.95</v>
      </c>
      <c r="BM51" s="8">
        <f t="shared" si="22"/>
        <v>22.95</v>
      </c>
      <c r="BN51" s="8">
        <f t="shared" si="23"/>
        <v>23.79</v>
      </c>
      <c r="BO51" s="8">
        <f t="shared" si="24"/>
        <v>23.79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840</v>
      </c>
      <c r="G52" s="16">
        <f>'[3]13'!G54</f>
        <v>0</v>
      </c>
      <c r="H52" s="17">
        <f t="shared" si="27"/>
        <v>1160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150</v>
      </c>
      <c r="N52" s="16">
        <f>'[3]13'!O54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422.41999999999996</v>
      </c>
      <c r="AT52" s="8">
        <v>22.95</v>
      </c>
      <c r="AU52" s="8">
        <v>22.95</v>
      </c>
      <c r="AV52" s="8">
        <v>467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22.95</v>
      </c>
      <c r="BM52" s="8">
        <f t="shared" si="22"/>
        <v>22.95</v>
      </c>
      <c r="BN52" s="8">
        <f t="shared" si="23"/>
        <v>23.79</v>
      </c>
      <c r="BO52" s="8">
        <f t="shared" si="24"/>
        <v>23.79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840</v>
      </c>
      <c r="G53" s="16">
        <f>'[3]13'!G55</f>
        <v>0</v>
      </c>
      <c r="H53" s="17">
        <f t="shared" si="27"/>
        <v>1160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150</v>
      </c>
      <c r="N53" s="16">
        <f>'[3]13'!O55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422.41999999999996</v>
      </c>
      <c r="AT53" s="8">
        <v>22.95</v>
      </c>
      <c r="AU53" s="8">
        <v>22.95</v>
      </c>
      <c r="AV53" s="8">
        <v>467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22.95</v>
      </c>
      <c r="BM53" s="8">
        <f t="shared" si="22"/>
        <v>22.95</v>
      </c>
      <c r="BN53" s="8">
        <f t="shared" si="23"/>
        <v>23.79</v>
      </c>
      <c r="BO53" s="8">
        <f t="shared" si="24"/>
        <v>23.79</v>
      </c>
      <c r="BP53" s="138">
        <f t="shared" si="25"/>
        <v>-0.83999999999999986</v>
      </c>
      <c r="BQ53" s="138">
        <f t="shared" si="26"/>
        <v>-0.83999999999999986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840</v>
      </c>
      <c r="G54" s="16">
        <f>'[3]13'!G56</f>
        <v>0</v>
      </c>
      <c r="H54" s="17">
        <f t="shared" si="27"/>
        <v>1160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150</v>
      </c>
      <c r="N54" s="16">
        <f>'[3]13'!O56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422.41999999999996</v>
      </c>
      <c r="AT54" s="8">
        <v>22.95</v>
      </c>
      <c r="AU54" s="8">
        <v>22.95</v>
      </c>
      <c r="AV54" s="8">
        <v>470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22.95</v>
      </c>
      <c r="BM54" s="8">
        <f t="shared" si="22"/>
        <v>22.95</v>
      </c>
      <c r="BN54" s="8">
        <f t="shared" si="23"/>
        <v>23.79</v>
      </c>
      <c r="BO54" s="8">
        <f t="shared" si="24"/>
        <v>23.79</v>
      </c>
      <c r="BP54" s="138">
        <f t="shared" si="25"/>
        <v>-0.83999999999999986</v>
      </c>
      <c r="BQ54" s="138">
        <f t="shared" si="26"/>
        <v>-0.83999999999999986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840</v>
      </c>
      <c r="G55" s="16">
        <f>'[3]13'!G57</f>
        <v>0</v>
      </c>
      <c r="H55" s="17">
        <f t="shared" si="27"/>
        <v>1160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150</v>
      </c>
      <c r="N55" s="16">
        <f>'[3]13'!O57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422.41999999999996</v>
      </c>
      <c r="AT55" s="8">
        <v>22.95</v>
      </c>
      <c r="AU55" s="8">
        <v>22.95</v>
      </c>
      <c r="AV55" s="8">
        <v>470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840</v>
      </c>
      <c r="G56" s="16">
        <f>'[3]13'!G58</f>
        <v>0</v>
      </c>
      <c r="H56" s="17">
        <f t="shared" si="27"/>
        <v>1160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150</v>
      </c>
      <c r="N56" s="16">
        <f>'[3]13'!O58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422.41999999999996</v>
      </c>
      <c r="AT56" s="8">
        <v>22.95</v>
      </c>
      <c r="AU56" s="8">
        <v>22.95</v>
      </c>
      <c r="AV56" s="8">
        <v>470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840</v>
      </c>
      <c r="G57" s="16">
        <f>'[3]13'!G59</f>
        <v>0</v>
      </c>
      <c r="H57" s="17">
        <f t="shared" si="27"/>
        <v>1160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150</v>
      </c>
      <c r="N57" s="16">
        <f>'[3]13'!O59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422.41999999999996</v>
      </c>
      <c r="AT57" s="8">
        <v>22.95</v>
      </c>
      <c r="AU57" s="8">
        <v>22.95</v>
      </c>
      <c r="AV57" s="8">
        <v>470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22.95</v>
      </c>
      <c r="BM57" s="8">
        <f t="shared" si="22"/>
        <v>22.95</v>
      </c>
      <c r="BN57" s="8">
        <f t="shared" si="23"/>
        <v>23.79</v>
      </c>
      <c r="BO57" s="8">
        <f t="shared" si="24"/>
        <v>23.79</v>
      </c>
      <c r="BP57" s="138">
        <f t="shared" si="25"/>
        <v>-0.83999999999999986</v>
      </c>
      <c r="BQ57" s="138">
        <f t="shared" si="26"/>
        <v>-0.83999999999999986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840</v>
      </c>
      <c r="G58" s="16">
        <f>'[3]13'!G60</f>
        <v>0</v>
      </c>
      <c r="H58" s="17">
        <f t="shared" si="27"/>
        <v>1160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150</v>
      </c>
      <c r="N58" s="16">
        <f>'[3]13'!O60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422.41999999999996</v>
      </c>
      <c r="AT58" s="8">
        <v>22.95</v>
      </c>
      <c r="AU58" s="8">
        <v>22.95</v>
      </c>
      <c r="AV58" s="8">
        <v>470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22.95</v>
      </c>
      <c r="BM58" s="8">
        <f t="shared" si="22"/>
        <v>22.95</v>
      </c>
      <c r="BN58" s="8">
        <f t="shared" si="23"/>
        <v>23.79</v>
      </c>
      <c r="BO58" s="8">
        <f t="shared" si="24"/>
        <v>23.79</v>
      </c>
      <c r="BP58" s="138">
        <f t="shared" si="25"/>
        <v>-0.83999999999999986</v>
      </c>
      <c r="BQ58" s="138">
        <f t="shared" si="26"/>
        <v>-0.83999999999999986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840</v>
      </c>
      <c r="G59" s="16">
        <f>'[3]13'!G61</f>
        <v>0</v>
      </c>
      <c r="H59" s="17">
        <f t="shared" si="27"/>
        <v>1160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150</v>
      </c>
      <c r="N59" s="16">
        <f>'[3]13'!O61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422.41999999999996</v>
      </c>
      <c r="AT59" s="8">
        <v>22.95</v>
      </c>
      <c r="AU59" s="8">
        <v>22.95</v>
      </c>
      <c r="AV59" s="8">
        <v>470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22.95</v>
      </c>
      <c r="BM59" s="8">
        <f t="shared" si="22"/>
        <v>22.95</v>
      </c>
      <c r="BN59" s="8">
        <f t="shared" si="23"/>
        <v>23.79</v>
      </c>
      <c r="BO59" s="8">
        <f t="shared" si="24"/>
        <v>23.79</v>
      </c>
      <c r="BP59" s="138">
        <f t="shared" si="25"/>
        <v>-0.83999999999999986</v>
      </c>
      <c r="BQ59" s="138">
        <f t="shared" si="26"/>
        <v>-0.83999999999999986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840</v>
      </c>
      <c r="G60" s="16">
        <f>'[3]13'!G62</f>
        <v>0</v>
      </c>
      <c r="H60" s="17">
        <f t="shared" si="27"/>
        <v>1160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150</v>
      </c>
      <c r="N60" s="16">
        <f>'[3]13'!O62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422.41999999999996</v>
      </c>
      <c r="AT60" s="8">
        <v>22.95</v>
      </c>
      <c r="AU60" s="8">
        <v>22.95</v>
      </c>
      <c r="AV60" s="8">
        <v>470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22.95</v>
      </c>
      <c r="BM60" s="8">
        <f t="shared" si="22"/>
        <v>22.95</v>
      </c>
      <c r="BN60" s="8">
        <f t="shared" si="23"/>
        <v>23.79</v>
      </c>
      <c r="BO60" s="8">
        <f t="shared" si="24"/>
        <v>23.79</v>
      </c>
      <c r="BP60" s="138">
        <f t="shared" si="25"/>
        <v>-0.83999999999999986</v>
      </c>
      <c r="BQ60" s="138">
        <f t="shared" si="26"/>
        <v>-0.83999999999999986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840</v>
      </c>
      <c r="G61" s="16">
        <f>'[3]13'!G63</f>
        <v>0</v>
      </c>
      <c r="H61" s="17">
        <f t="shared" si="27"/>
        <v>1160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150</v>
      </c>
      <c r="N61" s="16">
        <f>'[3]13'!O63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422.41999999999996</v>
      </c>
      <c r="AT61" s="8">
        <v>22.95</v>
      </c>
      <c r="AU61" s="8">
        <v>22.95</v>
      </c>
      <c r="AV61" s="8">
        <v>470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22.95</v>
      </c>
      <c r="BM61" s="8">
        <f t="shared" si="22"/>
        <v>22.95</v>
      </c>
      <c r="BN61" s="8">
        <f t="shared" si="23"/>
        <v>23.79</v>
      </c>
      <c r="BO61" s="8">
        <f t="shared" si="24"/>
        <v>23.79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840</v>
      </c>
      <c r="G62" s="16">
        <f>'[3]13'!G64</f>
        <v>0</v>
      </c>
      <c r="H62" s="17">
        <f t="shared" si="27"/>
        <v>1160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150</v>
      </c>
      <c r="N62" s="16">
        <f>'[3]13'!O64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422.41999999999996</v>
      </c>
      <c r="AT62" s="8">
        <v>22.95</v>
      </c>
      <c r="AU62" s="8">
        <v>22.95</v>
      </c>
      <c r="AV62" s="8">
        <v>470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22.95</v>
      </c>
      <c r="BM62" s="8">
        <f t="shared" si="22"/>
        <v>22.95</v>
      </c>
      <c r="BN62" s="8">
        <f t="shared" si="23"/>
        <v>23.79</v>
      </c>
      <c r="BO62" s="8">
        <f t="shared" si="24"/>
        <v>23.79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840</v>
      </c>
      <c r="G63" s="16">
        <f>'[3]13'!G65</f>
        <v>0</v>
      </c>
      <c r="H63" s="17">
        <f t="shared" si="27"/>
        <v>1160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150</v>
      </c>
      <c r="N63" s="16">
        <f>'[3]13'!O65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428.05999999999995</v>
      </c>
      <c r="AT63" s="8">
        <v>20.23</v>
      </c>
      <c r="AU63" s="8">
        <v>20.23</v>
      </c>
      <c r="AV63" s="8">
        <v>470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20.23</v>
      </c>
      <c r="BM63" s="8">
        <f t="shared" si="22"/>
        <v>20.23</v>
      </c>
      <c r="BN63" s="8">
        <f t="shared" si="23"/>
        <v>20.97</v>
      </c>
      <c r="BO63" s="8">
        <f t="shared" si="24"/>
        <v>20.97</v>
      </c>
      <c r="BP63" s="138">
        <f t="shared" si="25"/>
        <v>-0.73999999999999844</v>
      </c>
      <c r="BQ63" s="138">
        <f t="shared" si="26"/>
        <v>-0.73999999999999844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840</v>
      </c>
      <c r="G64" s="16">
        <f>'[3]13'!G66</f>
        <v>0</v>
      </c>
      <c r="H64" s="17">
        <f t="shared" si="27"/>
        <v>1160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150</v>
      </c>
      <c r="N64" s="16">
        <f>'[3]13'!O66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428.05999999999995</v>
      </c>
      <c r="AT64" s="8">
        <v>20.23</v>
      </c>
      <c r="AU64" s="8">
        <v>20.23</v>
      </c>
      <c r="AV64" s="8">
        <v>470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20.23</v>
      </c>
      <c r="BM64" s="8">
        <f t="shared" si="22"/>
        <v>20.23</v>
      </c>
      <c r="BN64" s="8">
        <f t="shared" si="23"/>
        <v>20.97</v>
      </c>
      <c r="BO64" s="8">
        <f t="shared" si="24"/>
        <v>20.97</v>
      </c>
      <c r="BP64" s="138">
        <f t="shared" si="25"/>
        <v>-0.73999999999999844</v>
      </c>
      <c r="BQ64" s="138">
        <f t="shared" si="26"/>
        <v>-0.73999999999999844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840</v>
      </c>
      <c r="G65" s="16">
        <f>'[3]13'!G67</f>
        <v>0</v>
      </c>
      <c r="H65" s="17">
        <f t="shared" si="27"/>
        <v>1160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150</v>
      </c>
      <c r="N65" s="16">
        <f>'[3]13'!O67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428.05999999999995</v>
      </c>
      <c r="AT65" s="8">
        <v>20.23</v>
      </c>
      <c r="AU65" s="8">
        <v>20.23</v>
      </c>
      <c r="AV65" s="8">
        <v>470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20.23</v>
      </c>
      <c r="BM65" s="8">
        <f t="shared" si="22"/>
        <v>20.23</v>
      </c>
      <c r="BN65" s="8">
        <f t="shared" si="23"/>
        <v>20.97</v>
      </c>
      <c r="BO65" s="8">
        <f t="shared" si="24"/>
        <v>20.97</v>
      </c>
      <c r="BP65" s="138">
        <f t="shared" si="25"/>
        <v>-0.73999999999999844</v>
      </c>
      <c r="BQ65" s="138">
        <f t="shared" si="26"/>
        <v>-0.73999999999999844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840</v>
      </c>
      <c r="G66" s="16">
        <f>'[3]13'!G68</f>
        <v>0</v>
      </c>
      <c r="H66" s="17">
        <f t="shared" si="27"/>
        <v>1160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150</v>
      </c>
      <c r="N66" s="16">
        <f>'[3]13'!O68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428.05999999999995</v>
      </c>
      <c r="AT66" s="8">
        <v>20.23</v>
      </c>
      <c r="AU66" s="8">
        <v>20.23</v>
      </c>
      <c r="AV66" s="8">
        <v>470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20.23</v>
      </c>
      <c r="BM66" s="8">
        <f t="shared" si="22"/>
        <v>20.23</v>
      </c>
      <c r="BN66" s="8">
        <f t="shared" si="23"/>
        <v>20.97</v>
      </c>
      <c r="BO66" s="8">
        <f t="shared" si="24"/>
        <v>20.97</v>
      </c>
      <c r="BP66" s="138">
        <f t="shared" si="25"/>
        <v>-0.73999999999999844</v>
      </c>
      <c r="BQ66" s="138">
        <f t="shared" si="26"/>
        <v>-0.73999999999999844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840</v>
      </c>
      <c r="G67" s="16">
        <f>'[3]13'!G69</f>
        <v>0</v>
      </c>
      <c r="H67" s="17">
        <f t="shared" si="27"/>
        <v>1160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150</v>
      </c>
      <c r="N67" s="16">
        <f>'[3]13'!O69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428.05999999999995</v>
      </c>
      <c r="AT67" s="8">
        <v>20.23</v>
      </c>
      <c r="AU67" s="8">
        <v>20.23</v>
      </c>
      <c r="AV67" s="8">
        <v>470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20.23</v>
      </c>
      <c r="BM67" s="8">
        <f t="shared" si="22"/>
        <v>20.23</v>
      </c>
      <c r="BN67" s="8">
        <f t="shared" si="23"/>
        <v>20.97</v>
      </c>
      <c r="BO67" s="8">
        <f t="shared" si="24"/>
        <v>20.97</v>
      </c>
      <c r="BP67" s="138">
        <f t="shared" si="25"/>
        <v>-0.73999999999999844</v>
      </c>
      <c r="BQ67" s="138">
        <f t="shared" si="26"/>
        <v>-0.73999999999999844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840</v>
      </c>
      <c r="G68" s="16">
        <f>'[3]13'!G70</f>
        <v>0</v>
      </c>
      <c r="H68" s="17">
        <f t="shared" si="27"/>
        <v>1160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150</v>
      </c>
      <c r="N68" s="16">
        <f>'[3]13'!O70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20.97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20.97</v>
      </c>
      <c r="AE68" s="8">
        <f t="shared" ref="AE68:AE98" si="43">BD68</f>
        <v>20.97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20.97</v>
      </c>
      <c r="AL68" s="8">
        <f t="shared" si="35"/>
        <v>278.05999999999995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428.05999999999995</v>
      </c>
      <c r="AT68" s="8">
        <v>20.23</v>
      </c>
      <c r="AU68" s="8">
        <v>20.23</v>
      </c>
      <c r="AV68" s="8">
        <v>470</v>
      </c>
      <c r="AW68" s="203">
        <v>20.97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20.97</v>
      </c>
      <c r="BD68" s="203">
        <v>20.97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20.97</v>
      </c>
      <c r="BL68" s="8">
        <f t="shared" ref="BL68:BL98" si="53">AT68</f>
        <v>20.23</v>
      </c>
      <c r="BM68" s="8">
        <f t="shared" ref="BM68:BM98" si="54">AU68</f>
        <v>20.23</v>
      </c>
      <c r="BN68" s="8">
        <f t="shared" ref="BN68:BN98" si="55">BC68</f>
        <v>20.97</v>
      </c>
      <c r="BO68" s="8">
        <f t="shared" ref="BO68:BO98" si="56">BJ68</f>
        <v>20.97</v>
      </c>
      <c r="BP68" s="138">
        <f t="shared" ref="BP68:BP98" si="57">BL68-BN68</f>
        <v>-0.73999999999999844</v>
      </c>
      <c r="BQ68" s="138">
        <f t="shared" ref="BQ68:BQ98" si="58">BM68-BO68</f>
        <v>-0.73999999999999844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840</v>
      </c>
      <c r="G69" s="16">
        <f>'[3]13'!G71</f>
        <v>0</v>
      </c>
      <c r="H69" s="17">
        <f t="shared" ref="H69:H98" si="59">SUM(B69:G69)</f>
        <v>1160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150</v>
      </c>
      <c r="N69" s="16">
        <f>'[3]13'!O71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20.97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20.97</v>
      </c>
      <c r="AE69" s="8">
        <f t="shared" si="43"/>
        <v>20.97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20.97</v>
      </c>
      <c r="AL69" s="8">
        <f t="shared" si="35"/>
        <v>278.05999999999995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428.05999999999995</v>
      </c>
      <c r="AT69" s="8">
        <v>20.23</v>
      </c>
      <c r="AU69" s="8">
        <v>20.23</v>
      </c>
      <c r="AV69" s="8">
        <v>470</v>
      </c>
      <c r="AW69" s="203">
        <v>20.97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20.97</v>
      </c>
      <c r="BD69" s="203">
        <v>20.97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20.97</v>
      </c>
      <c r="BL69" s="8">
        <f t="shared" si="53"/>
        <v>20.23</v>
      </c>
      <c r="BM69" s="8">
        <f t="shared" si="54"/>
        <v>20.23</v>
      </c>
      <c r="BN69" s="8">
        <f t="shared" si="55"/>
        <v>20.97</v>
      </c>
      <c r="BO69" s="8">
        <f t="shared" si="56"/>
        <v>20.97</v>
      </c>
      <c r="BP69" s="138">
        <f t="shared" si="57"/>
        <v>-0.73999999999999844</v>
      </c>
      <c r="BQ69" s="138">
        <f t="shared" si="58"/>
        <v>-0.73999999999999844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840</v>
      </c>
      <c r="G70" s="16">
        <f>'[3]13'!G72</f>
        <v>0</v>
      </c>
      <c r="H70" s="17">
        <f t="shared" si="59"/>
        <v>1160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150</v>
      </c>
      <c r="N70" s="16">
        <f>'[3]13'!O72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23.79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23.79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422.41999999999996</v>
      </c>
      <c r="AT70" s="8">
        <v>22.95</v>
      </c>
      <c r="AU70" s="8">
        <v>22.95</v>
      </c>
      <c r="AV70" s="8">
        <v>470</v>
      </c>
      <c r="AW70" s="203">
        <v>23.79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23.79</v>
      </c>
      <c r="BD70" s="203">
        <v>23.79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23.79</v>
      </c>
      <c r="BL70" s="8">
        <f t="shared" si="53"/>
        <v>22.95</v>
      </c>
      <c r="BM70" s="8">
        <f t="shared" si="54"/>
        <v>22.95</v>
      </c>
      <c r="BN70" s="8">
        <f t="shared" si="55"/>
        <v>23.79</v>
      </c>
      <c r="BO70" s="8">
        <f t="shared" si="56"/>
        <v>23.79</v>
      </c>
      <c r="BP70" s="138">
        <f t="shared" si="57"/>
        <v>-0.83999999999999986</v>
      </c>
      <c r="BQ70" s="138">
        <f t="shared" si="58"/>
        <v>-0.83999999999999986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840</v>
      </c>
      <c r="G71" s="16">
        <f>'[3]13'!G73</f>
        <v>0</v>
      </c>
      <c r="H71" s="17">
        <f t="shared" si="59"/>
        <v>1160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150</v>
      </c>
      <c r="N71" s="16">
        <f>'[3]13'!O73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23.79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23.79</v>
      </c>
      <c r="AE71" s="8">
        <f t="shared" si="43"/>
        <v>23.79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23.79</v>
      </c>
      <c r="AL71" s="8">
        <f t="shared" si="35"/>
        <v>272.41999999999996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422.41999999999996</v>
      </c>
      <c r="AT71" s="8">
        <v>22.95</v>
      </c>
      <c r="AU71" s="8">
        <v>22.95</v>
      </c>
      <c r="AV71" s="8">
        <v>470</v>
      </c>
      <c r="AW71" s="203">
        <v>23.79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23.79</v>
      </c>
      <c r="BD71" s="203">
        <v>23.79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23.79</v>
      </c>
      <c r="BL71" s="8">
        <f t="shared" si="53"/>
        <v>22.95</v>
      </c>
      <c r="BM71" s="8">
        <f t="shared" si="54"/>
        <v>22.95</v>
      </c>
      <c r="BN71" s="8">
        <f t="shared" si="55"/>
        <v>23.79</v>
      </c>
      <c r="BO71" s="8">
        <f t="shared" si="56"/>
        <v>23.79</v>
      </c>
      <c r="BP71" s="138">
        <f t="shared" si="57"/>
        <v>-0.83999999999999986</v>
      </c>
      <c r="BQ71" s="138">
        <f t="shared" si="58"/>
        <v>-0.83999999999999986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840</v>
      </c>
      <c r="G72" s="16">
        <f>'[3]13'!G74</f>
        <v>0</v>
      </c>
      <c r="H72" s="17">
        <f t="shared" si="59"/>
        <v>1160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150</v>
      </c>
      <c r="N72" s="16">
        <f>'[3]13'!O74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23.79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23.79</v>
      </c>
      <c r="AE72" s="8">
        <f t="shared" si="43"/>
        <v>23.79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23.79</v>
      </c>
      <c r="AL72" s="8">
        <f t="shared" si="35"/>
        <v>272.41999999999996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422.41999999999996</v>
      </c>
      <c r="AT72" s="8">
        <v>22.95</v>
      </c>
      <c r="AU72" s="8">
        <v>22.95</v>
      </c>
      <c r="AV72" s="8">
        <v>470</v>
      </c>
      <c r="AW72" s="203">
        <v>23.79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23.79</v>
      </c>
      <c r="BD72" s="203">
        <v>23.79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23.79</v>
      </c>
      <c r="BL72" s="8">
        <f t="shared" si="53"/>
        <v>22.95</v>
      </c>
      <c r="BM72" s="8">
        <f t="shared" si="54"/>
        <v>22.95</v>
      </c>
      <c r="BN72" s="8">
        <f t="shared" si="55"/>
        <v>23.79</v>
      </c>
      <c r="BO72" s="8">
        <f t="shared" si="56"/>
        <v>23.79</v>
      </c>
      <c r="BP72" s="138">
        <f t="shared" si="57"/>
        <v>-0.83999999999999986</v>
      </c>
      <c r="BQ72" s="138">
        <f t="shared" si="58"/>
        <v>-0.83999999999999986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840</v>
      </c>
      <c r="G73" s="16">
        <f>'[3]13'!G75</f>
        <v>0</v>
      </c>
      <c r="H73" s="17">
        <f t="shared" si="59"/>
        <v>1160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150</v>
      </c>
      <c r="N73" s="16">
        <f>'[3]13'!O75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23.79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23.79</v>
      </c>
      <c r="AE73" s="8">
        <f t="shared" si="43"/>
        <v>23.79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23.79</v>
      </c>
      <c r="AL73" s="8">
        <f t="shared" si="35"/>
        <v>272.41999999999996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422.41999999999996</v>
      </c>
      <c r="AT73" s="8">
        <v>22.95</v>
      </c>
      <c r="AU73" s="8">
        <v>22.95</v>
      </c>
      <c r="AV73" s="8">
        <v>470</v>
      </c>
      <c r="AW73" s="203">
        <v>23.79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23.79</v>
      </c>
      <c r="BD73" s="203">
        <v>23.79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23.79</v>
      </c>
      <c r="BL73" s="8">
        <f t="shared" si="53"/>
        <v>22.95</v>
      </c>
      <c r="BM73" s="8">
        <f t="shared" si="54"/>
        <v>22.95</v>
      </c>
      <c r="BN73" s="8">
        <f t="shared" si="55"/>
        <v>23.79</v>
      </c>
      <c r="BO73" s="8">
        <f t="shared" si="56"/>
        <v>23.79</v>
      </c>
      <c r="BP73" s="138">
        <f t="shared" si="57"/>
        <v>-0.83999999999999986</v>
      </c>
      <c r="BQ73" s="138">
        <f t="shared" si="58"/>
        <v>-0.83999999999999986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840</v>
      </c>
      <c r="G74" s="16">
        <f>'[3]13'!G76</f>
        <v>0</v>
      </c>
      <c r="H74" s="17">
        <f t="shared" si="59"/>
        <v>1160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150</v>
      </c>
      <c r="N74" s="16">
        <f>'[3]13'!O76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23.79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23.79</v>
      </c>
      <c r="AE74" s="8">
        <f t="shared" si="43"/>
        <v>23.79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23.79</v>
      </c>
      <c r="AL74" s="8">
        <f t="shared" si="35"/>
        <v>272.41999999999996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422.41999999999996</v>
      </c>
      <c r="AT74" s="8">
        <v>22.95</v>
      </c>
      <c r="AU74" s="8">
        <v>22.95</v>
      </c>
      <c r="AV74" s="8">
        <v>470</v>
      </c>
      <c r="AW74" s="203">
        <v>23.79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23.79</v>
      </c>
      <c r="BD74" s="203">
        <v>23.79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23.79</v>
      </c>
      <c r="BL74" s="8">
        <f t="shared" si="53"/>
        <v>22.95</v>
      </c>
      <c r="BM74" s="8">
        <f t="shared" si="54"/>
        <v>22.95</v>
      </c>
      <c r="BN74" s="8">
        <f t="shared" si="55"/>
        <v>23.79</v>
      </c>
      <c r="BO74" s="8">
        <f t="shared" si="56"/>
        <v>23.79</v>
      </c>
      <c r="BP74" s="138">
        <f t="shared" si="57"/>
        <v>-0.83999999999999986</v>
      </c>
      <c r="BQ74" s="138">
        <f t="shared" si="58"/>
        <v>-0.83999999999999986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840</v>
      </c>
      <c r="G75" s="16">
        <f>'[3]13'!G77</f>
        <v>0</v>
      </c>
      <c r="H75" s="17">
        <f t="shared" si="59"/>
        <v>1160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150</v>
      </c>
      <c r="N75" s="16">
        <f>'[3]13'!O77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23.79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23.79</v>
      </c>
      <c r="AE75" s="8">
        <f t="shared" si="43"/>
        <v>23.79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23.79</v>
      </c>
      <c r="AL75" s="8">
        <f t="shared" si="35"/>
        <v>272.41999999999996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422.41999999999996</v>
      </c>
      <c r="AT75" s="8">
        <v>22.95</v>
      </c>
      <c r="AU75" s="8">
        <v>22.95</v>
      </c>
      <c r="AV75" s="8">
        <v>470</v>
      </c>
      <c r="AW75" s="203">
        <v>23.79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23.79</v>
      </c>
      <c r="BD75" s="203">
        <v>23.79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23.79</v>
      </c>
      <c r="BL75" s="8">
        <f t="shared" si="53"/>
        <v>22.95</v>
      </c>
      <c r="BM75" s="8">
        <f t="shared" si="54"/>
        <v>22.95</v>
      </c>
      <c r="BN75" s="8">
        <f t="shared" si="55"/>
        <v>23.79</v>
      </c>
      <c r="BO75" s="8">
        <f t="shared" si="56"/>
        <v>23.79</v>
      </c>
      <c r="BP75" s="138">
        <f t="shared" si="57"/>
        <v>-0.83999999999999986</v>
      </c>
      <c r="BQ75" s="138">
        <f t="shared" si="58"/>
        <v>-0.83999999999999986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840</v>
      </c>
      <c r="G76" s="16">
        <f>'[3]13'!G78</f>
        <v>0</v>
      </c>
      <c r="H76" s="17">
        <f t="shared" si="59"/>
        <v>1160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150</v>
      </c>
      <c r="N76" s="16">
        <f>'[3]13'!O78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23.79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23.79</v>
      </c>
      <c r="AE76" s="8">
        <f t="shared" si="43"/>
        <v>23.79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23.79</v>
      </c>
      <c r="AL76" s="8">
        <f t="shared" si="35"/>
        <v>272.41999999999996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422.41999999999996</v>
      </c>
      <c r="AT76" s="8">
        <v>22.95</v>
      </c>
      <c r="AU76" s="8">
        <v>22.95</v>
      </c>
      <c r="AV76" s="8">
        <v>470</v>
      </c>
      <c r="AW76" s="203">
        <v>23.79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23.79</v>
      </c>
      <c r="BD76" s="203">
        <v>23.79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23.79</v>
      </c>
      <c r="BL76" s="8">
        <f t="shared" si="53"/>
        <v>22.95</v>
      </c>
      <c r="BM76" s="8">
        <f t="shared" si="54"/>
        <v>22.95</v>
      </c>
      <c r="BN76" s="8">
        <f t="shared" si="55"/>
        <v>23.79</v>
      </c>
      <c r="BO76" s="8">
        <f t="shared" si="56"/>
        <v>23.79</v>
      </c>
      <c r="BP76" s="138">
        <f t="shared" si="57"/>
        <v>-0.83999999999999986</v>
      </c>
      <c r="BQ76" s="138">
        <f t="shared" si="58"/>
        <v>-0.83999999999999986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840</v>
      </c>
      <c r="G77" s="16">
        <f>'[3]13'!G79</f>
        <v>0</v>
      </c>
      <c r="H77" s="17">
        <f t="shared" si="59"/>
        <v>1160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150</v>
      </c>
      <c r="N77" s="16">
        <f>'[3]13'!O79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23.79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23.79</v>
      </c>
      <c r="AE77" s="8">
        <f t="shared" si="43"/>
        <v>23.79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23.79</v>
      </c>
      <c r="AL77" s="8">
        <f t="shared" si="35"/>
        <v>272.41999999999996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422.41999999999996</v>
      </c>
      <c r="AT77" s="8">
        <v>22.95</v>
      </c>
      <c r="AU77" s="8">
        <v>22.95</v>
      </c>
      <c r="AV77" s="8">
        <v>470</v>
      </c>
      <c r="AW77" s="203">
        <v>23.79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23.79</v>
      </c>
      <c r="BD77" s="203">
        <v>23.79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23.79</v>
      </c>
      <c r="BL77" s="8">
        <f t="shared" si="53"/>
        <v>22.95</v>
      </c>
      <c r="BM77" s="8">
        <f t="shared" si="54"/>
        <v>22.95</v>
      </c>
      <c r="BN77" s="8">
        <f t="shared" si="55"/>
        <v>23.79</v>
      </c>
      <c r="BO77" s="8">
        <f t="shared" si="56"/>
        <v>23.79</v>
      </c>
      <c r="BP77" s="138">
        <f t="shared" si="57"/>
        <v>-0.83999999999999986</v>
      </c>
      <c r="BQ77" s="138">
        <f t="shared" si="58"/>
        <v>-0.83999999999999986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840</v>
      </c>
      <c r="G78" s="16">
        <f>'[3]13'!G80</f>
        <v>0</v>
      </c>
      <c r="H78" s="17">
        <f t="shared" si="59"/>
        <v>1160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150</v>
      </c>
      <c r="N78" s="16">
        <f>'[3]13'!O80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23.79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23.79</v>
      </c>
      <c r="AE78" s="8">
        <f t="shared" si="43"/>
        <v>23.79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23.79</v>
      </c>
      <c r="AL78" s="8">
        <f t="shared" si="35"/>
        <v>272.41999999999996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422.41999999999996</v>
      </c>
      <c r="AT78" s="8">
        <v>22.95</v>
      </c>
      <c r="AU78" s="8">
        <v>22.95</v>
      </c>
      <c r="AV78" s="8">
        <v>470</v>
      </c>
      <c r="AW78" s="203">
        <v>23.79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23.79</v>
      </c>
      <c r="BD78" s="203">
        <v>23.79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23.79</v>
      </c>
      <c r="BL78" s="8">
        <f t="shared" si="53"/>
        <v>22.95</v>
      </c>
      <c r="BM78" s="8">
        <f t="shared" si="54"/>
        <v>22.95</v>
      </c>
      <c r="BN78" s="8">
        <f t="shared" si="55"/>
        <v>23.79</v>
      </c>
      <c r="BO78" s="8">
        <f t="shared" si="56"/>
        <v>23.79</v>
      </c>
      <c r="BP78" s="138">
        <f t="shared" si="57"/>
        <v>-0.83999999999999986</v>
      </c>
      <c r="BQ78" s="138">
        <f t="shared" si="58"/>
        <v>-0.83999999999999986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840</v>
      </c>
      <c r="G79" s="16">
        <f>'[3]13'!G81</f>
        <v>0</v>
      </c>
      <c r="H79" s="17">
        <f t="shared" si="59"/>
        <v>1160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190</v>
      </c>
      <c r="N79" s="16">
        <f>'[3]13'!O81</f>
        <v>0</v>
      </c>
      <c r="O79" s="17">
        <f t="shared" si="60"/>
        <v>510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190</v>
      </c>
      <c r="V79" s="16">
        <f t="shared" si="32"/>
        <v>0</v>
      </c>
      <c r="W79" s="17">
        <f t="shared" si="61"/>
        <v>510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190</v>
      </c>
      <c r="AQ79" s="8">
        <f t="shared" si="34"/>
        <v>0</v>
      </c>
      <c r="AR79" s="8">
        <f t="shared" si="50"/>
        <v>468.05999999999995</v>
      </c>
      <c r="AT79" s="8">
        <v>20.23</v>
      </c>
      <c r="AU79" s="8">
        <v>20.23</v>
      </c>
      <c r="AV79" s="8">
        <v>430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20.23</v>
      </c>
      <c r="BM79" s="8">
        <f t="shared" si="54"/>
        <v>20.23</v>
      </c>
      <c r="BN79" s="8">
        <f t="shared" si="55"/>
        <v>20.97</v>
      </c>
      <c r="BO79" s="8">
        <f t="shared" si="56"/>
        <v>20.97</v>
      </c>
      <c r="BP79" s="138">
        <f t="shared" si="57"/>
        <v>-0.73999999999999844</v>
      </c>
      <c r="BQ79" s="138">
        <f t="shared" si="58"/>
        <v>-0.73999999999999844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840</v>
      </c>
      <c r="G80" s="16">
        <f>'[3]13'!G82</f>
        <v>0</v>
      </c>
      <c r="H80" s="17">
        <f t="shared" si="59"/>
        <v>1160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190</v>
      </c>
      <c r="N80" s="16">
        <f>'[3]13'!O82</f>
        <v>0</v>
      </c>
      <c r="O80" s="17">
        <f t="shared" si="60"/>
        <v>510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190</v>
      </c>
      <c r="V80" s="16">
        <f t="shared" si="32"/>
        <v>0</v>
      </c>
      <c r="W80" s="17">
        <f t="shared" si="61"/>
        <v>510</v>
      </c>
      <c r="X80" s="8">
        <f t="shared" si="36"/>
        <v>20.97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20.97</v>
      </c>
      <c r="AE80" s="8">
        <f t="shared" si="43"/>
        <v>20.97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20.97</v>
      </c>
      <c r="AL80" s="8">
        <f t="shared" si="35"/>
        <v>278.05999999999995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190</v>
      </c>
      <c r="AQ80" s="8">
        <f t="shared" si="34"/>
        <v>0</v>
      </c>
      <c r="AR80" s="8">
        <f t="shared" si="50"/>
        <v>468.05999999999995</v>
      </c>
      <c r="AT80" s="8">
        <v>20.23</v>
      </c>
      <c r="AU80" s="8">
        <v>20.23</v>
      </c>
      <c r="AV80" s="8">
        <v>430</v>
      </c>
      <c r="AW80" s="203">
        <v>20.97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20.97</v>
      </c>
      <c r="BD80" s="203">
        <v>20.97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20.97</v>
      </c>
      <c r="BL80" s="8">
        <f t="shared" si="53"/>
        <v>20.23</v>
      </c>
      <c r="BM80" s="8">
        <f t="shared" si="54"/>
        <v>20.23</v>
      </c>
      <c r="BN80" s="8">
        <f t="shared" si="55"/>
        <v>20.97</v>
      </c>
      <c r="BO80" s="8">
        <f t="shared" si="56"/>
        <v>20.97</v>
      </c>
      <c r="BP80" s="138">
        <f t="shared" si="57"/>
        <v>-0.73999999999999844</v>
      </c>
      <c r="BQ80" s="138">
        <f t="shared" si="58"/>
        <v>-0.73999999999999844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840</v>
      </c>
      <c r="G81" s="16">
        <f>'[3]13'!G83</f>
        <v>0</v>
      </c>
      <c r="H81" s="17">
        <f t="shared" si="59"/>
        <v>1160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190</v>
      </c>
      <c r="N81" s="16">
        <f>'[3]13'!O83</f>
        <v>0</v>
      </c>
      <c r="O81" s="17">
        <f t="shared" si="60"/>
        <v>510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190</v>
      </c>
      <c r="V81" s="16">
        <f t="shared" si="32"/>
        <v>0</v>
      </c>
      <c r="W81" s="17">
        <f t="shared" si="61"/>
        <v>510</v>
      </c>
      <c r="X81" s="8">
        <f t="shared" si="36"/>
        <v>20.97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20.97</v>
      </c>
      <c r="AE81" s="8">
        <f t="shared" si="43"/>
        <v>20.97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20.97</v>
      </c>
      <c r="AL81" s="8">
        <f t="shared" si="35"/>
        <v>278.05999999999995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190</v>
      </c>
      <c r="AQ81" s="8">
        <f t="shared" si="34"/>
        <v>0</v>
      </c>
      <c r="AR81" s="8">
        <f t="shared" si="50"/>
        <v>468.05999999999995</v>
      </c>
      <c r="AT81" s="8">
        <v>14.16</v>
      </c>
      <c r="AU81" s="8">
        <v>14.16</v>
      </c>
      <c r="AV81" s="8">
        <v>430</v>
      </c>
      <c r="AW81" s="203">
        <v>20.97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20.97</v>
      </c>
      <c r="BD81" s="203">
        <v>20.97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20.97</v>
      </c>
      <c r="BL81" s="8">
        <f t="shared" si="53"/>
        <v>14.16</v>
      </c>
      <c r="BM81" s="8">
        <f t="shared" si="54"/>
        <v>14.16</v>
      </c>
      <c r="BN81" s="8">
        <f t="shared" si="55"/>
        <v>20.97</v>
      </c>
      <c r="BO81" s="8">
        <f t="shared" si="56"/>
        <v>20.97</v>
      </c>
      <c r="BP81" s="138">
        <f t="shared" si="57"/>
        <v>-6.8099999999999987</v>
      </c>
      <c r="BQ81" s="138">
        <f t="shared" si="58"/>
        <v>-6.8099999999999987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840</v>
      </c>
      <c r="G82" s="16">
        <f>'[3]13'!G84</f>
        <v>0</v>
      </c>
      <c r="H82" s="17">
        <f t="shared" si="59"/>
        <v>1160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190</v>
      </c>
      <c r="N82" s="16">
        <f>'[3]13'!O84</f>
        <v>0</v>
      </c>
      <c r="O82" s="17">
        <f t="shared" si="60"/>
        <v>510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510</v>
      </c>
      <c r="X82" s="8">
        <f t="shared" si="36"/>
        <v>20.97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20.97</v>
      </c>
      <c r="AE82" s="8">
        <f t="shared" si="43"/>
        <v>20.97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20.97</v>
      </c>
      <c r="AL82" s="8">
        <f t="shared" si="35"/>
        <v>278.05999999999995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468.05999999999995</v>
      </c>
      <c r="AT82" s="8">
        <v>14.16</v>
      </c>
      <c r="AU82" s="8">
        <v>14.16</v>
      </c>
      <c r="AV82" s="8">
        <v>430</v>
      </c>
      <c r="AW82" s="203">
        <v>20.97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20.97</v>
      </c>
      <c r="BD82" s="203">
        <v>20.97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20.97</v>
      </c>
      <c r="BL82" s="8">
        <f t="shared" si="53"/>
        <v>14.16</v>
      </c>
      <c r="BM82" s="8">
        <f t="shared" si="54"/>
        <v>14.16</v>
      </c>
      <c r="BN82" s="8">
        <f t="shared" si="55"/>
        <v>20.97</v>
      </c>
      <c r="BO82" s="8">
        <f t="shared" si="56"/>
        <v>20.97</v>
      </c>
      <c r="BP82" s="138">
        <f t="shared" si="57"/>
        <v>-6.8099999999999987</v>
      </c>
      <c r="BQ82" s="138">
        <f t="shared" si="58"/>
        <v>-6.8099999999999987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840</v>
      </c>
      <c r="G83" s="16">
        <f>'[3]13'!G85</f>
        <v>0</v>
      </c>
      <c r="H83" s="17">
        <f t="shared" si="59"/>
        <v>1160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256</v>
      </c>
      <c r="N83" s="16">
        <f>'[3]13'!O85</f>
        <v>0</v>
      </c>
      <c r="O83" s="17">
        <f t="shared" si="60"/>
        <v>576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256</v>
      </c>
      <c r="V83" s="16">
        <f t="shared" si="32"/>
        <v>0</v>
      </c>
      <c r="W83" s="17">
        <f t="shared" si="61"/>
        <v>576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256</v>
      </c>
      <c r="AQ83" s="8">
        <f t="shared" si="34"/>
        <v>0</v>
      </c>
      <c r="AR83" s="8">
        <f t="shared" si="50"/>
        <v>512</v>
      </c>
      <c r="AT83" s="8">
        <v>30.88</v>
      </c>
      <c r="AU83" s="8">
        <v>30.88</v>
      </c>
      <c r="AV83" s="8">
        <v>364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840</v>
      </c>
      <c r="G84" s="16">
        <f>'[3]13'!G86</f>
        <v>0</v>
      </c>
      <c r="H84" s="17">
        <f t="shared" si="59"/>
        <v>1160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308</v>
      </c>
      <c r="N84" s="16">
        <f>'[3]13'!O86</f>
        <v>0</v>
      </c>
      <c r="O84" s="17">
        <f t="shared" si="60"/>
        <v>628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308</v>
      </c>
      <c r="V84" s="16">
        <f t="shared" si="32"/>
        <v>0</v>
      </c>
      <c r="W84" s="17">
        <f t="shared" si="61"/>
        <v>628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308</v>
      </c>
      <c r="AQ84" s="8">
        <f t="shared" si="34"/>
        <v>0</v>
      </c>
      <c r="AR84" s="8">
        <f t="shared" si="50"/>
        <v>564</v>
      </c>
      <c r="AT84" s="8">
        <v>30.88</v>
      </c>
      <c r="AU84" s="8">
        <v>30.88</v>
      </c>
      <c r="AV84" s="8">
        <v>312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840</v>
      </c>
      <c r="G85" s="16">
        <f>'[3]13'!G87</f>
        <v>0</v>
      </c>
      <c r="H85" s="17">
        <f t="shared" si="59"/>
        <v>1160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356</v>
      </c>
      <c r="N85" s="16">
        <f>'[3]13'!O87</f>
        <v>0</v>
      </c>
      <c r="O85" s="17">
        <f t="shared" si="60"/>
        <v>676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356</v>
      </c>
      <c r="V85" s="16">
        <f t="shared" si="32"/>
        <v>0</v>
      </c>
      <c r="W85" s="17">
        <f t="shared" si="61"/>
        <v>676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356</v>
      </c>
      <c r="AQ85" s="8">
        <f t="shared" si="34"/>
        <v>0</v>
      </c>
      <c r="AR85" s="8">
        <f t="shared" si="50"/>
        <v>612</v>
      </c>
      <c r="AT85" s="8">
        <v>30.88</v>
      </c>
      <c r="AU85" s="8">
        <v>30.88</v>
      </c>
      <c r="AV85" s="8">
        <v>264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840</v>
      </c>
      <c r="G86" s="16">
        <f>'[3]13'!G88</f>
        <v>0</v>
      </c>
      <c r="H86" s="17">
        <f t="shared" si="59"/>
        <v>1160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386.48</v>
      </c>
      <c r="N86" s="16">
        <f>'[3]13'!O88</f>
        <v>0</v>
      </c>
      <c r="O86" s="17">
        <f t="shared" si="60"/>
        <v>706.48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386.48</v>
      </c>
      <c r="V86" s="16">
        <f t="shared" si="32"/>
        <v>0</v>
      </c>
      <c r="W86" s="17">
        <f t="shared" si="61"/>
        <v>706.48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386.48</v>
      </c>
      <c r="AQ86" s="8">
        <f t="shared" si="34"/>
        <v>0</v>
      </c>
      <c r="AR86" s="8">
        <f t="shared" si="50"/>
        <v>642.48</v>
      </c>
      <c r="AT86" s="8">
        <v>30.88</v>
      </c>
      <c r="AU86" s="8">
        <v>30.88</v>
      </c>
      <c r="AV86" s="8">
        <v>233.52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840</v>
      </c>
      <c r="G87" s="16">
        <f>'[3]13'!G89</f>
        <v>0</v>
      </c>
      <c r="H87" s="17">
        <f t="shared" si="59"/>
        <v>1160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386.48</v>
      </c>
      <c r="N87" s="16">
        <f>'[3]13'!O89</f>
        <v>0</v>
      </c>
      <c r="O87" s="17">
        <f t="shared" si="60"/>
        <v>706.48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386.48</v>
      </c>
      <c r="V87" s="16">
        <f t="shared" si="32"/>
        <v>0</v>
      </c>
      <c r="W87" s="17">
        <f t="shared" si="61"/>
        <v>706.48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386.48</v>
      </c>
      <c r="AQ87" s="8">
        <f t="shared" si="34"/>
        <v>0</v>
      </c>
      <c r="AR87" s="8">
        <f t="shared" si="50"/>
        <v>642.48</v>
      </c>
      <c r="AT87" s="8">
        <v>30.88</v>
      </c>
      <c r="AU87" s="8">
        <v>30.88</v>
      </c>
      <c r="AV87" s="8">
        <v>233.52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840</v>
      </c>
      <c r="G88" s="16">
        <f>'[3]13'!G90</f>
        <v>0</v>
      </c>
      <c r="H88" s="17">
        <f t="shared" si="59"/>
        <v>1160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386.48</v>
      </c>
      <c r="N88" s="16">
        <f>'[3]13'!O90</f>
        <v>0</v>
      </c>
      <c r="O88" s="17">
        <f t="shared" si="60"/>
        <v>706.48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386.48</v>
      </c>
      <c r="V88" s="16">
        <f t="shared" si="32"/>
        <v>0</v>
      </c>
      <c r="W88" s="17">
        <f t="shared" si="61"/>
        <v>706.48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386.48</v>
      </c>
      <c r="AQ88" s="8">
        <f t="shared" si="34"/>
        <v>0</v>
      </c>
      <c r="AR88" s="8">
        <f t="shared" si="50"/>
        <v>642.48</v>
      </c>
      <c r="AT88" s="8">
        <v>30.88</v>
      </c>
      <c r="AU88" s="8">
        <v>30.88</v>
      </c>
      <c r="AV88" s="8">
        <v>233.52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840</v>
      </c>
      <c r="G89" s="16">
        <f>'[3]13'!G91</f>
        <v>0</v>
      </c>
      <c r="H89" s="17">
        <f t="shared" si="59"/>
        <v>1160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420.96</v>
      </c>
      <c r="N89" s="16">
        <f>'[3]13'!O91</f>
        <v>0</v>
      </c>
      <c r="O89" s="17">
        <f t="shared" si="60"/>
        <v>740.96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420.96</v>
      </c>
      <c r="V89" s="16">
        <f t="shared" si="32"/>
        <v>0</v>
      </c>
      <c r="W89" s="17">
        <f t="shared" si="61"/>
        <v>740.96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420.96</v>
      </c>
      <c r="AQ89" s="8">
        <f t="shared" si="34"/>
        <v>0</v>
      </c>
      <c r="AR89" s="8">
        <f t="shared" si="50"/>
        <v>676.96</v>
      </c>
      <c r="AT89" s="8">
        <v>30.88</v>
      </c>
      <c r="AU89" s="8">
        <v>30.88</v>
      </c>
      <c r="AV89" s="8">
        <v>199.04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840</v>
      </c>
      <c r="G90" s="16">
        <f>'[3]13'!G92</f>
        <v>0</v>
      </c>
      <c r="H90" s="17">
        <f t="shared" si="59"/>
        <v>1160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586.96</v>
      </c>
      <c r="N90" s="16">
        <f>'[3]13'!O92</f>
        <v>0</v>
      </c>
      <c r="O90" s="17">
        <f t="shared" si="60"/>
        <v>906.96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586.96</v>
      </c>
      <c r="V90" s="16">
        <f t="shared" si="32"/>
        <v>0</v>
      </c>
      <c r="W90" s="17">
        <f t="shared" si="61"/>
        <v>906.96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586.96</v>
      </c>
      <c r="AQ90" s="8">
        <f t="shared" si="34"/>
        <v>0</v>
      </c>
      <c r="AR90" s="8">
        <f t="shared" si="50"/>
        <v>842.96</v>
      </c>
      <c r="AT90" s="8">
        <v>30.88</v>
      </c>
      <c r="AU90" s="8">
        <v>30.88</v>
      </c>
      <c r="AV90" s="8">
        <v>33.04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840</v>
      </c>
      <c r="G91" s="16">
        <f>'[3]13'!G93</f>
        <v>0</v>
      </c>
      <c r="H91" s="17">
        <f t="shared" si="59"/>
        <v>1160</v>
      </c>
      <c r="I91" s="15">
        <f>'[3]13'!J93</f>
        <v>320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734.96</v>
      </c>
      <c r="N91" s="16">
        <f>'[3]13'!O93</f>
        <v>0</v>
      </c>
      <c r="O91" s="17">
        <f t="shared" si="60"/>
        <v>1054.96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734.96</v>
      </c>
      <c r="V91" s="16">
        <f t="shared" si="32"/>
        <v>0</v>
      </c>
      <c r="W91" s="17">
        <f t="shared" si="61"/>
        <v>1054.96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734.96</v>
      </c>
      <c r="AQ91" s="8">
        <f t="shared" si="34"/>
        <v>0</v>
      </c>
      <c r="AR91" s="8">
        <f t="shared" si="50"/>
        <v>990.96</v>
      </c>
      <c r="AT91" s="8">
        <v>30.88</v>
      </c>
      <c r="AU91" s="8">
        <v>30.88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840</v>
      </c>
      <c r="G92" s="16">
        <f>'[3]13'!G94</f>
        <v>0</v>
      </c>
      <c r="H92" s="17">
        <f t="shared" si="59"/>
        <v>1160</v>
      </c>
      <c r="I92" s="15">
        <f>'[3]13'!J94</f>
        <v>320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828.16</v>
      </c>
      <c r="N92" s="16">
        <f>'[3]13'!O94</f>
        <v>0</v>
      </c>
      <c r="O92" s="17">
        <f t="shared" si="60"/>
        <v>1148.1599999999999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828.16</v>
      </c>
      <c r="V92" s="16">
        <f t="shared" si="32"/>
        <v>0</v>
      </c>
      <c r="W92" s="17">
        <f t="shared" si="61"/>
        <v>1148.1599999999999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828.16</v>
      </c>
      <c r="AQ92" s="8">
        <f t="shared" si="34"/>
        <v>0</v>
      </c>
      <c r="AR92" s="8">
        <f t="shared" si="50"/>
        <v>1084.1599999999999</v>
      </c>
      <c r="AT92" s="8">
        <v>30.88</v>
      </c>
      <c r="AU92" s="8">
        <v>30.88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840</v>
      </c>
      <c r="G93" s="16">
        <f>'[3]13'!G95</f>
        <v>0</v>
      </c>
      <c r="H93" s="17">
        <f t="shared" si="59"/>
        <v>1160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744.96</v>
      </c>
      <c r="N93" s="16">
        <f>'[3]13'!O95</f>
        <v>0</v>
      </c>
      <c r="O93" s="17">
        <f t="shared" si="60"/>
        <v>1064.96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744.96</v>
      </c>
      <c r="V93" s="16">
        <f t="shared" si="32"/>
        <v>0</v>
      </c>
      <c r="W93" s="17">
        <f t="shared" si="61"/>
        <v>1064.96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744.96</v>
      </c>
      <c r="AQ93" s="8">
        <f t="shared" si="34"/>
        <v>0</v>
      </c>
      <c r="AR93" s="8">
        <f t="shared" si="50"/>
        <v>1000.96</v>
      </c>
      <c r="AT93" s="8">
        <v>30.88</v>
      </c>
      <c r="AU93" s="8">
        <v>30.88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840</v>
      </c>
      <c r="G94" s="16">
        <f>'[3]13'!G96</f>
        <v>0</v>
      </c>
      <c r="H94" s="17">
        <f t="shared" si="59"/>
        <v>1160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805.96</v>
      </c>
      <c r="N94" s="16">
        <f>'[3]13'!O96</f>
        <v>0</v>
      </c>
      <c r="O94" s="17">
        <f t="shared" si="60"/>
        <v>1125.96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805.96</v>
      </c>
      <c r="V94" s="16">
        <f t="shared" si="32"/>
        <v>0</v>
      </c>
      <c r="W94" s="17">
        <f t="shared" si="61"/>
        <v>1125.96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805.96</v>
      </c>
      <c r="AQ94" s="8">
        <f t="shared" si="34"/>
        <v>0</v>
      </c>
      <c r="AR94" s="8">
        <f t="shared" si="50"/>
        <v>1061.96</v>
      </c>
      <c r="AT94" s="8">
        <v>30.88</v>
      </c>
      <c r="AU94" s="8">
        <v>30.88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840</v>
      </c>
      <c r="G95" s="16">
        <f>'[3]13'!G97</f>
        <v>0</v>
      </c>
      <c r="H95" s="17">
        <f t="shared" si="59"/>
        <v>1160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840</v>
      </c>
      <c r="N95" s="16">
        <f>'[3]13'!O97</f>
        <v>0</v>
      </c>
      <c r="O95" s="17">
        <f t="shared" si="60"/>
        <v>1160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840</v>
      </c>
      <c r="V95" s="16">
        <f t="shared" si="32"/>
        <v>0</v>
      </c>
      <c r="W95" s="17">
        <f t="shared" si="61"/>
        <v>1160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840</v>
      </c>
      <c r="AQ95" s="8">
        <f t="shared" si="34"/>
        <v>0</v>
      </c>
      <c r="AR95" s="8">
        <f t="shared" si="50"/>
        <v>1096</v>
      </c>
      <c r="AT95" s="8">
        <v>30.88</v>
      </c>
      <c r="AU95" s="8">
        <v>30.88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840</v>
      </c>
      <c r="G96" s="16">
        <f>'[3]13'!G98</f>
        <v>0</v>
      </c>
      <c r="H96" s="17">
        <f t="shared" si="59"/>
        <v>1160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840</v>
      </c>
      <c r="N96" s="16">
        <f>'[3]13'!O98</f>
        <v>0</v>
      </c>
      <c r="O96" s="17">
        <f t="shared" si="60"/>
        <v>1160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840</v>
      </c>
      <c r="V96" s="16">
        <f t="shared" si="32"/>
        <v>0</v>
      </c>
      <c r="W96" s="17">
        <f t="shared" si="61"/>
        <v>1160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840</v>
      </c>
      <c r="AQ96" s="8">
        <f t="shared" si="34"/>
        <v>0</v>
      </c>
      <c r="AR96" s="8">
        <f t="shared" si="50"/>
        <v>1096</v>
      </c>
      <c r="AT96" s="8">
        <v>30.88</v>
      </c>
      <c r="AU96" s="8">
        <v>30.88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840</v>
      </c>
      <c r="G97" s="16">
        <f>'[3]13'!G99</f>
        <v>0</v>
      </c>
      <c r="H97" s="17">
        <f t="shared" si="59"/>
        <v>1160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840</v>
      </c>
      <c r="N97" s="16">
        <f>'[3]13'!O99</f>
        <v>0</v>
      </c>
      <c r="O97" s="17">
        <f t="shared" si="60"/>
        <v>1160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840</v>
      </c>
      <c r="V97" s="16">
        <f t="shared" si="32"/>
        <v>0</v>
      </c>
      <c r="W97" s="17">
        <f t="shared" si="61"/>
        <v>1160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840</v>
      </c>
      <c r="AQ97" s="8">
        <f t="shared" si="34"/>
        <v>0</v>
      </c>
      <c r="AR97" s="8">
        <f t="shared" si="50"/>
        <v>1096</v>
      </c>
      <c r="AT97" s="8">
        <v>30.88</v>
      </c>
      <c r="AU97" s="8">
        <v>30.88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840</v>
      </c>
      <c r="G98" s="16">
        <f>'[3]13'!G100</f>
        <v>0</v>
      </c>
      <c r="H98" s="17">
        <f t="shared" si="59"/>
        <v>1160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817.67</v>
      </c>
      <c r="N98" s="16">
        <f>'[3]13'!O100</f>
        <v>0</v>
      </c>
      <c r="O98" s="17">
        <f t="shared" si="60"/>
        <v>1137.67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817.67</v>
      </c>
      <c r="V98" s="16">
        <f t="shared" si="32"/>
        <v>0</v>
      </c>
      <c r="W98" s="17">
        <f t="shared" si="61"/>
        <v>1137.67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817.67</v>
      </c>
      <c r="AQ98" s="8">
        <f t="shared" si="34"/>
        <v>0</v>
      </c>
      <c r="AR98" s="8">
        <f t="shared" si="50"/>
        <v>1073.67</v>
      </c>
      <c r="AT98" s="8">
        <v>30.88</v>
      </c>
      <c r="AU98" s="8">
        <v>30.88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19.38</v>
      </c>
      <c r="G99" s="15">
        <f t="shared" si="62"/>
        <v>0</v>
      </c>
      <c r="H99" s="15">
        <f t="shared" si="62"/>
        <v>27.08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6.0878174999999981</v>
      </c>
      <c r="N99" s="15">
        <f t="shared" si="62"/>
        <v>0</v>
      </c>
      <c r="O99" s="15">
        <f t="shared" si="62"/>
        <v>13.767817500000001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6.0878174999999981</v>
      </c>
      <c r="V99" s="15">
        <f t="shared" si="62"/>
        <v>0</v>
      </c>
      <c r="W99" s="15">
        <f t="shared" si="62"/>
        <v>13.767817500000001</v>
      </c>
      <c r="X99" s="15">
        <f t="shared" si="62"/>
        <v>0.61419999999999964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0.61419999999999964</v>
      </c>
      <c r="AE99" s="15">
        <f t="shared" si="62"/>
        <v>0.62067499999999975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0.62067499999999975</v>
      </c>
      <c r="AL99" s="15">
        <f t="shared" si="62"/>
        <v>6.445125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6.0878174999999981</v>
      </c>
      <c r="AQ99" s="15">
        <f t="shared" si="62"/>
        <v>0</v>
      </c>
      <c r="AR99" s="15">
        <f t="shared" si="62"/>
        <v>12.532942499999987</v>
      </c>
      <c r="AS99" s="15">
        <f t="shared" si="62"/>
        <v>0</v>
      </c>
      <c r="AT99" s="15">
        <f t="shared" si="62"/>
        <v>0.58954500000000098</v>
      </c>
      <c r="AU99" s="15">
        <f t="shared" si="62"/>
        <v>0.59579500000000096</v>
      </c>
      <c r="AV99" s="15">
        <f t="shared" si="62"/>
        <v>8.7544624999999971</v>
      </c>
      <c r="AW99" s="15">
        <f t="shared" si="62"/>
        <v>0.61419999999999964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0.61419999999999964</v>
      </c>
      <c r="BD99" s="15">
        <f t="shared" si="62"/>
        <v>0.62067499999999975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0.62067499999999975</v>
      </c>
      <c r="BK99" s="15"/>
      <c r="BL99" s="15">
        <f t="shared" si="63"/>
        <v>0.58954500000000098</v>
      </c>
      <c r="BM99" s="15">
        <f t="shared" si="63"/>
        <v>0.59579500000000096</v>
      </c>
      <c r="BN99" s="15">
        <f t="shared" si="63"/>
        <v>0.61419999999999964</v>
      </c>
      <c r="BO99" s="15">
        <f t="shared" si="63"/>
        <v>0.62067499999999975</v>
      </c>
      <c r="BP99" s="15">
        <f t="shared" si="63"/>
        <v>-2.4655000000000038E-2</v>
      </c>
      <c r="BQ99" s="15">
        <f t="shared" si="63"/>
        <v>-2.4880000000000038E-2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12"/>
      <c r="I53">
        <f>BRPL_EOD!AE53+BRPL_EOD!AF53</f>
        <v>80.89</v>
      </c>
      <c r="J53">
        <f>BYPL_EOD!AE53+BYPL_EOD!AF53</f>
        <v>45.8</v>
      </c>
      <c r="K53">
        <f>MES_EOD!AE53+MES_EOD!AF53</f>
        <v>17.329999999999998</v>
      </c>
      <c r="L53">
        <f>NDMC_EOD!AE53+NDMC_EOD!AF53</f>
        <v>85.86</v>
      </c>
      <c r="M53">
        <f>TPDDL_EOD!AE53+TPDDL_EOD!AF53</f>
        <v>55.13</v>
      </c>
      <c r="N53">
        <f t="shared" si="0"/>
        <v>285.01</v>
      </c>
      <c r="O53" s="112">
        <f t="shared" si="1"/>
        <v>-9.9999999999909051E-3</v>
      </c>
      <c r="P53">
        <v>80.887161853970042</v>
      </c>
      <c r="Q53">
        <v>45.798393038840743</v>
      </c>
      <c r="R53">
        <v>17.329391951159607</v>
      </c>
      <c r="S53">
        <v>85.856987474123713</v>
      </c>
      <c r="T53">
        <v>55.128065681905902</v>
      </c>
      <c r="U53" s="114">
        <f t="shared" si="2"/>
        <v>285</v>
      </c>
      <c r="V53" s="112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12"/>
      <c r="I54">
        <f>BRPL_EOD!AE54+BRPL_EOD!AF54</f>
        <v>80.89</v>
      </c>
      <c r="J54">
        <f>BYPL_EOD!AE54+BYPL_EOD!AF54</f>
        <v>45.8</v>
      </c>
      <c r="K54">
        <f>MES_EOD!AE54+MES_EOD!AF54</f>
        <v>17.329999999999998</v>
      </c>
      <c r="L54">
        <f>NDMC_EOD!AE54+NDMC_EOD!AF54</f>
        <v>85.86</v>
      </c>
      <c r="M54">
        <f>TPDDL_EOD!AE54+TPDDL_EOD!AF54</f>
        <v>55.13</v>
      </c>
      <c r="N54">
        <f t="shared" si="0"/>
        <v>285.01</v>
      </c>
      <c r="O54" s="112">
        <f t="shared" si="1"/>
        <v>-9.9999999999909051E-3</v>
      </c>
      <c r="P54">
        <v>80.887161853970042</v>
      </c>
      <c r="Q54">
        <v>45.798393038840743</v>
      </c>
      <c r="R54">
        <v>17.329391951159607</v>
      </c>
      <c r="S54">
        <v>85.856987474123713</v>
      </c>
      <c r="T54">
        <v>55.128065681905902</v>
      </c>
      <c r="U54" s="114">
        <f t="shared" si="2"/>
        <v>285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80.89</v>
      </c>
      <c r="J55">
        <f>BYPL_EOD!AE55+BYPL_EOD!AF55</f>
        <v>45.8</v>
      </c>
      <c r="K55">
        <f>MES_EOD!AE55+MES_EOD!AF55</f>
        <v>17.329999999999998</v>
      </c>
      <c r="L55">
        <f>NDMC_EOD!AE55+NDMC_EOD!AF55</f>
        <v>85.86</v>
      </c>
      <c r="M55">
        <f>TPDDL_EOD!AE55+TPDDL_EOD!AF55</f>
        <v>55.13</v>
      </c>
      <c r="N55">
        <f t="shared" si="0"/>
        <v>285.01</v>
      </c>
      <c r="O55" s="112">
        <f t="shared" si="1"/>
        <v>-9.9999999999909051E-3</v>
      </c>
      <c r="P55">
        <v>80.887161853970042</v>
      </c>
      <c r="Q55">
        <v>45.798393038840743</v>
      </c>
      <c r="R55">
        <v>17.329391951159607</v>
      </c>
      <c r="S55">
        <v>85.856987474123713</v>
      </c>
      <c r="T55">
        <v>55.128065681905902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80.89</v>
      </c>
      <c r="J56">
        <f>BYPL_EOD!AE56+BYPL_EOD!AF56</f>
        <v>45.8</v>
      </c>
      <c r="K56">
        <f>MES_EOD!AE56+MES_EOD!AF56</f>
        <v>17.329999999999998</v>
      </c>
      <c r="L56">
        <f>NDMC_EOD!AE56+NDMC_EOD!AF56</f>
        <v>85.86</v>
      </c>
      <c r="M56">
        <f>TPDDL_EOD!AE56+TPDDL_EOD!AF56</f>
        <v>55.13</v>
      </c>
      <c r="N56">
        <f t="shared" si="0"/>
        <v>285.01</v>
      </c>
      <c r="O56" s="112">
        <f t="shared" si="1"/>
        <v>-9.9999999999909051E-3</v>
      </c>
      <c r="P56">
        <v>80.887161853970042</v>
      </c>
      <c r="Q56">
        <v>45.798393038840743</v>
      </c>
      <c r="R56">
        <v>17.329391951159607</v>
      </c>
      <c r="S56">
        <v>85.856987474123713</v>
      </c>
      <c r="T56">
        <v>55.128065681905902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80.89</v>
      </c>
      <c r="J57">
        <f>BYPL_EOD!AE57+BYPL_EOD!AF57</f>
        <v>45.8</v>
      </c>
      <c r="K57">
        <f>MES_EOD!AE57+MES_EOD!AF57</f>
        <v>17.329999999999998</v>
      </c>
      <c r="L57">
        <f>NDMC_EOD!AE57+NDMC_EOD!AF57</f>
        <v>85.86</v>
      </c>
      <c r="M57">
        <f>TPDDL_EOD!AE57+TPDDL_EOD!AF57</f>
        <v>55.13</v>
      </c>
      <c r="N57">
        <f t="shared" si="0"/>
        <v>285.01</v>
      </c>
      <c r="O57" s="112">
        <f t="shared" si="1"/>
        <v>-9.9999999999909051E-3</v>
      </c>
      <c r="P57">
        <v>80.887161853970042</v>
      </c>
      <c r="Q57">
        <v>45.798393038840743</v>
      </c>
      <c r="R57">
        <v>17.329391951159607</v>
      </c>
      <c r="S57">
        <v>85.856987474123713</v>
      </c>
      <c r="T57">
        <v>55.128065681905902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80.89</v>
      </c>
      <c r="J58">
        <f>BYPL_EOD!AE58+BYPL_EOD!AF58</f>
        <v>45.8</v>
      </c>
      <c r="K58">
        <f>MES_EOD!AE58+MES_EOD!AF58</f>
        <v>17.329999999999998</v>
      </c>
      <c r="L58">
        <f>NDMC_EOD!AE58+NDMC_EOD!AF58</f>
        <v>85.86</v>
      </c>
      <c r="M58">
        <f>TPDDL_EOD!AE58+TPDDL_EOD!AF58</f>
        <v>55.13</v>
      </c>
      <c r="N58">
        <f t="shared" si="0"/>
        <v>285.01</v>
      </c>
      <c r="O58" s="112">
        <f t="shared" si="1"/>
        <v>-9.9999999999909051E-3</v>
      </c>
      <c r="P58">
        <v>80.887161853970042</v>
      </c>
      <c r="Q58">
        <v>45.798393038840743</v>
      </c>
      <c r="R58">
        <v>17.329391951159607</v>
      </c>
      <c r="S58">
        <v>85.856987474123713</v>
      </c>
      <c r="T58">
        <v>55.128065681905902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80.89</v>
      </c>
      <c r="J59">
        <f>BYPL_EOD!AE59+BYPL_EOD!AF59</f>
        <v>45.8</v>
      </c>
      <c r="K59">
        <f>MES_EOD!AE59+MES_EOD!AF59</f>
        <v>17.329999999999998</v>
      </c>
      <c r="L59">
        <f>NDMC_EOD!AE59+NDMC_EOD!AF59</f>
        <v>85.86</v>
      </c>
      <c r="M59">
        <f>TPDDL_EOD!AE59+TPDDL_EOD!AF59</f>
        <v>55.13</v>
      </c>
      <c r="N59">
        <f t="shared" si="0"/>
        <v>285.01</v>
      </c>
      <c r="O59" s="112">
        <f t="shared" si="1"/>
        <v>-9.9999999999909051E-3</v>
      </c>
      <c r="P59">
        <v>80.887161853970042</v>
      </c>
      <c r="Q59">
        <v>45.798393038840743</v>
      </c>
      <c r="R59">
        <v>17.329391951159607</v>
      </c>
      <c r="S59">
        <v>85.856987474123713</v>
      </c>
      <c r="T59">
        <v>55.128065681905902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80.89</v>
      </c>
      <c r="J60">
        <f>BYPL_EOD!AE60+BYPL_EOD!AF60</f>
        <v>45.8</v>
      </c>
      <c r="K60">
        <f>MES_EOD!AE60+MES_EOD!AF60</f>
        <v>17.329999999999998</v>
      </c>
      <c r="L60">
        <f>NDMC_EOD!AE60+NDMC_EOD!AF60</f>
        <v>85.86</v>
      </c>
      <c r="M60">
        <f>TPDDL_EOD!AE60+TPDDL_EOD!AF60</f>
        <v>55.13</v>
      </c>
      <c r="N60">
        <f t="shared" si="0"/>
        <v>285.01</v>
      </c>
      <c r="O60" s="112">
        <f t="shared" si="1"/>
        <v>-9.9999999999909051E-3</v>
      </c>
      <c r="P60">
        <v>80.887161853970042</v>
      </c>
      <c r="Q60">
        <v>45.798393038840743</v>
      </c>
      <c r="R60">
        <v>17.329391951159607</v>
      </c>
      <c r="S60">
        <v>85.856987474123713</v>
      </c>
      <c r="T60">
        <v>55.128065681905902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80.89</v>
      </c>
      <c r="J61">
        <f>BYPL_EOD!AE61+BYPL_EOD!AF61</f>
        <v>45.8</v>
      </c>
      <c r="K61">
        <f>MES_EOD!AE61+MES_EOD!AF61</f>
        <v>17.329999999999998</v>
      </c>
      <c r="L61">
        <f>NDMC_EOD!AE61+NDMC_EOD!AF61</f>
        <v>85.86</v>
      </c>
      <c r="M61">
        <f>TPDDL_EOD!AE61+TPDDL_EOD!AF61</f>
        <v>55.13</v>
      </c>
      <c r="N61">
        <f t="shared" si="0"/>
        <v>285.01</v>
      </c>
      <c r="O61" s="112">
        <f t="shared" si="1"/>
        <v>-9.9999999999909051E-3</v>
      </c>
      <c r="P61">
        <v>80.887161853970042</v>
      </c>
      <c r="Q61">
        <v>45.798393038840743</v>
      </c>
      <c r="R61">
        <v>17.329391951159607</v>
      </c>
      <c r="S61">
        <v>85.856987474123713</v>
      </c>
      <c r="T61">
        <v>55.128065681905902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80.89</v>
      </c>
      <c r="J62">
        <f>BYPL_EOD!AE62+BYPL_EOD!AF62</f>
        <v>45.8</v>
      </c>
      <c r="K62">
        <f>MES_EOD!AE62+MES_EOD!AF62</f>
        <v>17.329999999999998</v>
      </c>
      <c r="L62">
        <f>NDMC_EOD!AE62+NDMC_EOD!AF62</f>
        <v>85.86</v>
      </c>
      <c r="M62">
        <f>TPDDL_EOD!AE62+TPDDL_EOD!AF62</f>
        <v>55.13</v>
      </c>
      <c r="N62">
        <f t="shared" si="0"/>
        <v>285.01</v>
      </c>
      <c r="O62" s="112">
        <f t="shared" si="1"/>
        <v>-9.9999999999909051E-3</v>
      </c>
      <c r="P62">
        <v>80.887161853970042</v>
      </c>
      <c r="Q62">
        <v>45.798393038840743</v>
      </c>
      <c r="R62">
        <v>17.329391951159607</v>
      </c>
      <c r="S62">
        <v>85.856987474123713</v>
      </c>
      <c r="T62">
        <v>55.128065681905902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80.89</v>
      </c>
      <c r="J63">
        <f>BYPL_EOD!AE63+BYPL_EOD!AF63</f>
        <v>45.8</v>
      </c>
      <c r="K63">
        <f>MES_EOD!AE63+MES_EOD!AF63</f>
        <v>17.329999999999998</v>
      </c>
      <c r="L63">
        <f>NDMC_EOD!AE63+NDMC_EOD!AF63</f>
        <v>85.86</v>
      </c>
      <c r="M63">
        <f>TPDDL_EOD!AE63+TPDDL_EOD!AF63</f>
        <v>55.13</v>
      </c>
      <c r="N63">
        <f t="shared" si="0"/>
        <v>285.01</v>
      </c>
      <c r="O63" s="112">
        <f t="shared" si="1"/>
        <v>-9.9999999999909051E-3</v>
      </c>
      <c r="P63">
        <v>80.887161853970042</v>
      </c>
      <c r="Q63">
        <v>45.798393038840743</v>
      </c>
      <c r="R63">
        <v>17.329391951159607</v>
      </c>
      <c r="S63">
        <v>85.856987474123713</v>
      </c>
      <c r="T63">
        <v>55.128065681905902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80.89</v>
      </c>
      <c r="J64">
        <f>BYPL_EOD!AE64+BYPL_EOD!AF64</f>
        <v>45.8</v>
      </c>
      <c r="K64">
        <f>MES_EOD!AE64+MES_EOD!AF64</f>
        <v>17.329999999999998</v>
      </c>
      <c r="L64">
        <f>NDMC_EOD!AE64+NDMC_EOD!AF64</f>
        <v>85.86</v>
      </c>
      <c r="M64">
        <f>TPDDL_EOD!AE64+TPDDL_EOD!AF64</f>
        <v>55.13</v>
      </c>
      <c r="N64">
        <f t="shared" si="0"/>
        <v>285.01</v>
      </c>
      <c r="O64" s="112">
        <f t="shared" si="1"/>
        <v>-9.9999999999909051E-3</v>
      </c>
      <c r="P64">
        <v>80.887161853970042</v>
      </c>
      <c r="Q64">
        <v>45.798393038840743</v>
      </c>
      <c r="R64">
        <v>17.329391951159607</v>
      </c>
      <c r="S64">
        <v>85.856987474123713</v>
      </c>
      <c r="T64">
        <v>55.128065681905902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80.89</v>
      </c>
      <c r="J65">
        <f>BYPL_EOD!AE65+BYPL_EOD!AF65</f>
        <v>45.8</v>
      </c>
      <c r="K65">
        <f>MES_EOD!AE65+MES_EOD!AF65</f>
        <v>17.329999999999998</v>
      </c>
      <c r="L65">
        <f>NDMC_EOD!AE65+NDMC_EOD!AF65</f>
        <v>85.86</v>
      </c>
      <c r="M65">
        <f>TPDDL_EOD!AE65+TPDDL_EOD!AF65</f>
        <v>55.13</v>
      </c>
      <c r="N65">
        <f t="shared" si="0"/>
        <v>285.01</v>
      </c>
      <c r="O65" s="112">
        <f t="shared" si="1"/>
        <v>-9.9999999999909051E-3</v>
      </c>
      <c r="P65">
        <v>80.887161853970042</v>
      </c>
      <c r="Q65">
        <v>45.798393038840743</v>
      </c>
      <c r="R65">
        <v>17.329391951159607</v>
      </c>
      <c r="S65">
        <v>85.856987474123713</v>
      </c>
      <c r="T65">
        <v>55.128065681905902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80.89</v>
      </c>
      <c r="J66">
        <f>BYPL_EOD!AE66+BYPL_EOD!AF66</f>
        <v>45.8</v>
      </c>
      <c r="K66">
        <f>MES_EOD!AE66+MES_EOD!AF66</f>
        <v>17.329999999999998</v>
      </c>
      <c r="L66">
        <f>NDMC_EOD!AE66+NDMC_EOD!AF66</f>
        <v>85.86</v>
      </c>
      <c r="M66">
        <f>TPDDL_EOD!AE66+TPDDL_EOD!AF66</f>
        <v>55.13</v>
      </c>
      <c r="N66">
        <f t="shared" si="0"/>
        <v>285.01</v>
      </c>
      <c r="O66" s="112">
        <f t="shared" si="1"/>
        <v>-9.9999999999909051E-3</v>
      </c>
      <c r="P66">
        <v>80.887161853970042</v>
      </c>
      <c r="Q66">
        <v>45.798393038840743</v>
      </c>
      <c r="R66">
        <v>17.329391951159607</v>
      </c>
      <c r="S66">
        <v>85.856987474123713</v>
      </c>
      <c r="T66">
        <v>55.128065681905902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80.89</v>
      </c>
      <c r="J67">
        <f>BYPL_EOD!AE67+BYPL_EOD!AF67</f>
        <v>45.8</v>
      </c>
      <c r="K67">
        <f>MES_EOD!AE67+MES_EOD!AF67</f>
        <v>17.329999999999998</v>
      </c>
      <c r="L67">
        <f>NDMC_EOD!AE67+NDMC_EOD!AF67</f>
        <v>85.86</v>
      </c>
      <c r="M67">
        <f>TPDDL_EOD!AE67+TPDDL_EOD!AF67</f>
        <v>55.13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80.887161853970042</v>
      </c>
      <c r="Q67">
        <v>45.798393038840743</v>
      </c>
      <c r="R67">
        <v>17.329391951159607</v>
      </c>
      <c r="S67">
        <v>85.856987474123713</v>
      </c>
      <c r="T67">
        <v>55.128065681905902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80.89</v>
      </c>
      <c r="J68">
        <f>BYPL_EOD!AE68+BYPL_EOD!AF68</f>
        <v>45.8</v>
      </c>
      <c r="K68">
        <f>MES_EOD!AE68+MES_EOD!AF68</f>
        <v>17.329999999999998</v>
      </c>
      <c r="L68">
        <f>NDMC_EOD!AE68+NDMC_EOD!AF68</f>
        <v>85.86</v>
      </c>
      <c r="M68">
        <f>TPDDL_EOD!AE68+TPDDL_EOD!AF68</f>
        <v>55.13</v>
      </c>
      <c r="N68">
        <f t="shared" si="6"/>
        <v>285.01</v>
      </c>
      <c r="O68" s="112">
        <f t="shared" si="7"/>
        <v>-9.9999999999909051E-3</v>
      </c>
      <c r="P68">
        <v>80.887161853970042</v>
      </c>
      <c r="Q68">
        <v>45.798393038840743</v>
      </c>
      <c r="R68">
        <v>17.329391951159607</v>
      </c>
      <c r="S68">
        <v>85.856987474123713</v>
      </c>
      <c r="T68">
        <v>55.128065681905902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80.89</v>
      </c>
      <c r="J69">
        <f>BYPL_EOD!AE69+BYPL_EOD!AF69</f>
        <v>45.8</v>
      </c>
      <c r="K69">
        <f>MES_EOD!AE69+MES_EOD!AF69</f>
        <v>17.329999999999998</v>
      </c>
      <c r="L69">
        <f>NDMC_EOD!AE69+NDMC_EOD!AF69</f>
        <v>85.86</v>
      </c>
      <c r="M69">
        <f>TPDDL_EOD!AE69+TPDDL_EOD!AF69</f>
        <v>55.13</v>
      </c>
      <c r="N69">
        <f t="shared" si="6"/>
        <v>285.01</v>
      </c>
      <c r="O69" s="112">
        <f t="shared" si="7"/>
        <v>-9.9999999999909051E-3</v>
      </c>
      <c r="P69">
        <v>80.887161853970042</v>
      </c>
      <c r="Q69">
        <v>45.798393038840743</v>
      </c>
      <c r="R69">
        <v>17.329391951159607</v>
      </c>
      <c r="S69">
        <v>85.856987474123713</v>
      </c>
      <c r="T69">
        <v>55.128065681905902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80.89</v>
      </c>
      <c r="J70">
        <f>BYPL_EOD!AE70+BYPL_EOD!AF70</f>
        <v>45.8</v>
      </c>
      <c r="K70">
        <f>MES_EOD!AE70+MES_EOD!AF70</f>
        <v>17.329999999999998</v>
      </c>
      <c r="L70">
        <f>NDMC_EOD!AE70+NDMC_EOD!AF70</f>
        <v>85.86</v>
      </c>
      <c r="M70">
        <f>TPDDL_EOD!AE70+TPDDL_EOD!AF70</f>
        <v>55.13</v>
      </c>
      <c r="N70">
        <f t="shared" si="6"/>
        <v>285.01</v>
      </c>
      <c r="O70" s="112">
        <f t="shared" si="7"/>
        <v>-9.9999999999909051E-3</v>
      </c>
      <c r="P70">
        <v>80.887161853970042</v>
      </c>
      <c r="Q70">
        <v>45.798393038840743</v>
      </c>
      <c r="R70">
        <v>17.329391951159607</v>
      </c>
      <c r="S70">
        <v>85.856987474123713</v>
      </c>
      <c r="T70">
        <v>55.128065681905902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80.89</v>
      </c>
      <c r="J71">
        <f>BYPL_EOD!AE71+BYPL_EOD!AF71</f>
        <v>45.8</v>
      </c>
      <c r="K71">
        <f>MES_EOD!AE71+MES_EOD!AF71</f>
        <v>17.329999999999998</v>
      </c>
      <c r="L71">
        <f>NDMC_EOD!AE71+NDMC_EOD!AF71</f>
        <v>85.86</v>
      </c>
      <c r="M71">
        <f>TPDDL_EOD!AE71+TPDDL_EOD!AF71</f>
        <v>55.13</v>
      </c>
      <c r="N71">
        <f t="shared" si="6"/>
        <v>285.01</v>
      </c>
      <c r="O71" s="112">
        <f t="shared" si="7"/>
        <v>-9.9999999999909051E-3</v>
      </c>
      <c r="P71">
        <v>80.887161853970042</v>
      </c>
      <c r="Q71">
        <v>45.798393038840743</v>
      </c>
      <c r="R71">
        <v>17.329391951159607</v>
      </c>
      <c r="S71">
        <v>85.856987474123713</v>
      </c>
      <c r="T71">
        <v>55.128065681905902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80.89</v>
      </c>
      <c r="J72">
        <f>BYPL_EOD!AE72+BYPL_EOD!AF72</f>
        <v>45.8</v>
      </c>
      <c r="K72">
        <f>MES_EOD!AE72+MES_EOD!AF72</f>
        <v>17.329999999999998</v>
      </c>
      <c r="L72">
        <f>NDMC_EOD!AE72+NDMC_EOD!AF72</f>
        <v>85.86</v>
      </c>
      <c r="M72">
        <f>TPDDL_EOD!AE72+TPDDL_EOD!AF72</f>
        <v>55.13</v>
      </c>
      <c r="N72">
        <f t="shared" si="6"/>
        <v>285.01</v>
      </c>
      <c r="O72" s="112">
        <f t="shared" si="7"/>
        <v>-9.9999999999909051E-3</v>
      </c>
      <c r="P72">
        <v>80.887161853970042</v>
      </c>
      <c r="Q72">
        <v>45.798393038840743</v>
      </c>
      <c r="R72">
        <v>17.329391951159607</v>
      </c>
      <c r="S72">
        <v>85.856987474123713</v>
      </c>
      <c r="T72">
        <v>55.128065681905902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80.89</v>
      </c>
      <c r="J73">
        <f>BYPL_EOD!AE73+BYPL_EOD!AF73</f>
        <v>45.8</v>
      </c>
      <c r="K73">
        <f>MES_EOD!AE73+MES_EOD!AF73</f>
        <v>17.329999999999998</v>
      </c>
      <c r="L73">
        <f>NDMC_EOD!AE73+NDMC_EOD!AF73</f>
        <v>85.86</v>
      </c>
      <c r="M73">
        <f>TPDDL_EOD!AE73+TPDDL_EOD!AF73</f>
        <v>55.13</v>
      </c>
      <c r="N73">
        <f t="shared" si="6"/>
        <v>285.01</v>
      </c>
      <c r="O73" s="112">
        <f t="shared" si="7"/>
        <v>-9.9999999999909051E-3</v>
      </c>
      <c r="P73">
        <v>80.887161853970042</v>
      </c>
      <c r="Q73">
        <v>45.798393038840743</v>
      </c>
      <c r="R73">
        <v>17.329391951159607</v>
      </c>
      <c r="S73">
        <v>85.856987474123713</v>
      </c>
      <c r="T73">
        <v>55.128065681905902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282</v>
      </c>
      <c r="C74">
        <f>PPCL!C74</f>
        <v>0</v>
      </c>
      <c r="D74">
        <f>PPCL!M74</f>
        <v>282</v>
      </c>
      <c r="E74">
        <f>PPCL!N74</f>
        <v>0</v>
      </c>
      <c r="F74">
        <f t="shared" si="10"/>
        <v>282</v>
      </c>
      <c r="G74">
        <f t="shared" si="11"/>
        <v>282</v>
      </c>
      <c r="H74" s="112"/>
      <c r="I74">
        <f>BRPL_EOD!AE74+BRPL_EOD!AF74</f>
        <v>80.040000000000006</v>
      </c>
      <c r="J74">
        <f>BYPL_EOD!AE74+BYPL_EOD!AF74</f>
        <v>45.32</v>
      </c>
      <c r="K74">
        <f>MES_EOD!AE74+MES_EOD!AF74</f>
        <v>17.14</v>
      </c>
      <c r="L74">
        <f>NDMC_EOD!AE74+NDMC_EOD!AF74</f>
        <v>84.96</v>
      </c>
      <c r="M74">
        <f>TPDDL_EOD!AE74+TPDDL_EOD!AF74</f>
        <v>54.55</v>
      </c>
      <c r="N74">
        <f t="shared" si="6"/>
        <v>282.01</v>
      </c>
      <c r="O74" s="112">
        <f t="shared" si="7"/>
        <v>-9.9999999999909051E-3</v>
      </c>
      <c r="P74">
        <v>80.037161802772957</v>
      </c>
      <c r="Q74">
        <v>45.318392964788487</v>
      </c>
      <c r="R74">
        <v>17.139392220134038</v>
      </c>
      <c r="S74">
        <v>84.956987340874434</v>
      </c>
      <c r="T74">
        <v>54.548065671430088</v>
      </c>
      <c r="U74" s="114">
        <f t="shared" si="8"/>
        <v>282</v>
      </c>
      <c r="V74" s="112">
        <f t="shared" si="9"/>
        <v>0</v>
      </c>
    </row>
    <row r="75" spans="1:22">
      <c r="A75" t="s">
        <v>117</v>
      </c>
      <c r="B75">
        <f>PPCL!B75</f>
        <v>282</v>
      </c>
      <c r="C75">
        <f>PPCL!C75</f>
        <v>0</v>
      </c>
      <c r="D75">
        <f>PPCL!M75</f>
        <v>282</v>
      </c>
      <c r="E75">
        <f>PPCL!N75</f>
        <v>0</v>
      </c>
      <c r="F75">
        <f t="shared" si="10"/>
        <v>282</v>
      </c>
      <c r="G75">
        <f t="shared" si="11"/>
        <v>282</v>
      </c>
      <c r="H75" s="112"/>
      <c r="I75">
        <f>BRPL_EOD!AE75+BRPL_EOD!AF75</f>
        <v>80.040000000000006</v>
      </c>
      <c r="J75">
        <f>BYPL_EOD!AE75+BYPL_EOD!AF75</f>
        <v>45.32</v>
      </c>
      <c r="K75">
        <f>MES_EOD!AE75+MES_EOD!AF75</f>
        <v>17.14</v>
      </c>
      <c r="L75">
        <f>NDMC_EOD!AE75+NDMC_EOD!AF75</f>
        <v>84.96</v>
      </c>
      <c r="M75">
        <f>TPDDL_EOD!AE75+TPDDL_EOD!AF75</f>
        <v>54.55</v>
      </c>
      <c r="N75">
        <f t="shared" si="6"/>
        <v>282.01</v>
      </c>
      <c r="O75" s="112">
        <f t="shared" si="7"/>
        <v>-9.9999999999909051E-3</v>
      </c>
      <c r="P75">
        <v>80.037161802772957</v>
      </c>
      <c r="Q75">
        <v>45.318392964788487</v>
      </c>
      <c r="R75">
        <v>17.139392220134038</v>
      </c>
      <c r="S75">
        <v>84.956987340874434</v>
      </c>
      <c r="T75">
        <v>54.548065671430088</v>
      </c>
      <c r="U75" s="114">
        <f t="shared" si="8"/>
        <v>282</v>
      </c>
      <c r="V75" s="112">
        <f t="shared" si="9"/>
        <v>0</v>
      </c>
    </row>
    <row r="76" spans="1:22">
      <c r="A76" t="s">
        <v>118</v>
      </c>
      <c r="B76">
        <f>PPCL!B76</f>
        <v>282</v>
      </c>
      <c r="C76">
        <f>PPCL!C76</f>
        <v>0</v>
      </c>
      <c r="D76">
        <f>PPCL!M76</f>
        <v>282</v>
      </c>
      <c r="E76">
        <f>PPCL!N76</f>
        <v>0</v>
      </c>
      <c r="F76">
        <f t="shared" si="10"/>
        <v>282</v>
      </c>
      <c r="G76">
        <f t="shared" si="11"/>
        <v>282</v>
      </c>
      <c r="H76" s="112"/>
      <c r="I76">
        <f>BRPL_EOD!AE76+BRPL_EOD!AF76</f>
        <v>80.040000000000006</v>
      </c>
      <c r="J76">
        <f>BYPL_EOD!AE76+BYPL_EOD!AF76</f>
        <v>45.32</v>
      </c>
      <c r="K76">
        <f>MES_EOD!AE76+MES_EOD!AF76</f>
        <v>17.14</v>
      </c>
      <c r="L76">
        <f>NDMC_EOD!AE76+NDMC_EOD!AF76</f>
        <v>84.96</v>
      </c>
      <c r="M76">
        <f>TPDDL_EOD!AE76+TPDDL_EOD!AF76</f>
        <v>54.55</v>
      </c>
      <c r="N76">
        <f t="shared" si="6"/>
        <v>282.01</v>
      </c>
      <c r="O76" s="112">
        <f t="shared" si="7"/>
        <v>-9.9999999999909051E-3</v>
      </c>
      <c r="P76">
        <v>80.037161802772957</v>
      </c>
      <c r="Q76">
        <v>45.318392964788487</v>
      </c>
      <c r="R76">
        <v>17.139392220134038</v>
      </c>
      <c r="S76">
        <v>84.956987340874434</v>
      </c>
      <c r="T76">
        <v>54.548065671430088</v>
      </c>
      <c r="U76" s="114">
        <f t="shared" si="8"/>
        <v>282</v>
      </c>
      <c r="V76" s="112">
        <f t="shared" si="9"/>
        <v>0</v>
      </c>
    </row>
    <row r="77" spans="1:22">
      <c r="A77" t="s">
        <v>119</v>
      </c>
      <c r="B77">
        <f>PPCL!B77</f>
        <v>282</v>
      </c>
      <c r="C77">
        <f>PPCL!C77</f>
        <v>0</v>
      </c>
      <c r="D77">
        <f>PPCL!M77</f>
        <v>282</v>
      </c>
      <c r="E77">
        <f>PPCL!N77</f>
        <v>0</v>
      </c>
      <c r="F77">
        <f t="shared" si="10"/>
        <v>282</v>
      </c>
      <c r="G77">
        <f t="shared" si="11"/>
        <v>282</v>
      </c>
      <c r="H77" s="112"/>
      <c r="I77">
        <f>BRPL_EOD!AE77+BRPL_EOD!AF77</f>
        <v>80.040000000000006</v>
      </c>
      <c r="J77">
        <f>BYPL_EOD!AE77+BYPL_EOD!AF77</f>
        <v>45.32</v>
      </c>
      <c r="K77">
        <f>MES_EOD!AE77+MES_EOD!AF77</f>
        <v>17.14</v>
      </c>
      <c r="L77">
        <f>NDMC_EOD!AE77+NDMC_EOD!AF77</f>
        <v>84.96</v>
      </c>
      <c r="M77">
        <f>TPDDL_EOD!AE77+TPDDL_EOD!AF77</f>
        <v>54.55</v>
      </c>
      <c r="N77">
        <f t="shared" si="6"/>
        <v>282.01</v>
      </c>
      <c r="O77" s="112">
        <f t="shared" si="7"/>
        <v>-9.9999999999909051E-3</v>
      </c>
      <c r="P77">
        <v>80.037161802772957</v>
      </c>
      <c r="Q77">
        <v>45.318392964788487</v>
      </c>
      <c r="R77">
        <v>17.139392220134038</v>
      </c>
      <c r="S77">
        <v>84.956987340874434</v>
      </c>
      <c r="T77">
        <v>54.548065671430088</v>
      </c>
      <c r="U77" s="114">
        <f t="shared" si="8"/>
        <v>282</v>
      </c>
      <c r="V77" s="112">
        <f t="shared" si="9"/>
        <v>0</v>
      </c>
    </row>
    <row r="78" spans="1:22">
      <c r="A78" t="s">
        <v>120</v>
      </c>
      <c r="B78">
        <f>PPCL!B78</f>
        <v>282</v>
      </c>
      <c r="C78">
        <f>PPCL!C78</f>
        <v>0</v>
      </c>
      <c r="D78">
        <f>PPCL!M78</f>
        <v>282</v>
      </c>
      <c r="E78">
        <f>PPCL!N78</f>
        <v>0</v>
      </c>
      <c r="F78">
        <f t="shared" si="10"/>
        <v>282</v>
      </c>
      <c r="G78">
        <f t="shared" si="11"/>
        <v>282</v>
      </c>
      <c r="H78" s="112"/>
      <c r="I78">
        <f>BRPL_EOD!AE78+BRPL_EOD!AF78</f>
        <v>80.040000000000006</v>
      </c>
      <c r="J78">
        <f>BYPL_EOD!AE78+BYPL_EOD!AF78</f>
        <v>45.32</v>
      </c>
      <c r="K78">
        <f>MES_EOD!AE78+MES_EOD!AF78</f>
        <v>17.14</v>
      </c>
      <c r="L78">
        <f>NDMC_EOD!AE78+NDMC_EOD!AF78</f>
        <v>84.96</v>
      </c>
      <c r="M78">
        <f>TPDDL_EOD!AE78+TPDDL_EOD!AF78</f>
        <v>54.55</v>
      </c>
      <c r="N78">
        <f t="shared" si="6"/>
        <v>282.01</v>
      </c>
      <c r="O78" s="112">
        <f t="shared" si="7"/>
        <v>-9.9999999999909051E-3</v>
      </c>
      <c r="P78">
        <v>80.037161802772957</v>
      </c>
      <c r="Q78">
        <v>45.318392964788487</v>
      </c>
      <c r="R78">
        <v>17.139392220134038</v>
      </c>
      <c r="S78">
        <v>84.956987340874434</v>
      </c>
      <c r="T78">
        <v>54.548065671430088</v>
      </c>
      <c r="U78" s="114">
        <f t="shared" si="8"/>
        <v>282</v>
      </c>
      <c r="V78" s="112">
        <f t="shared" si="9"/>
        <v>0</v>
      </c>
    </row>
    <row r="79" spans="1:22">
      <c r="A79" t="s">
        <v>121</v>
      </c>
      <c r="B79">
        <f>PPCL!B79</f>
        <v>282</v>
      </c>
      <c r="C79">
        <f>PPCL!C79</f>
        <v>0</v>
      </c>
      <c r="D79">
        <f>PPCL!M79</f>
        <v>282</v>
      </c>
      <c r="E79">
        <f>PPCL!N79</f>
        <v>0</v>
      </c>
      <c r="F79">
        <f t="shared" si="10"/>
        <v>282</v>
      </c>
      <c r="G79">
        <f t="shared" si="11"/>
        <v>282</v>
      </c>
      <c r="H79" s="112"/>
      <c r="I79">
        <f>BRPL_EOD!AE79+BRPL_EOD!AF79</f>
        <v>80.040000000000006</v>
      </c>
      <c r="J79">
        <f>BYPL_EOD!AE79+BYPL_EOD!AF79</f>
        <v>45.32</v>
      </c>
      <c r="K79">
        <f>MES_EOD!AE79+MES_EOD!AF79</f>
        <v>17.14</v>
      </c>
      <c r="L79">
        <f>NDMC_EOD!AE79+NDMC_EOD!AF79</f>
        <v>84.96</v>
      </c>
      <c r="M79">
        <f>TPDDL_EOD!AE79+TPDDL_EOD!AF79</f>
        <v>54.55</v>
      </c>
      <c r="N79">
        <f t="shared" si="6"/>
        <v>282.01</v>
      </c>
      <c r="O79" s="112">
        <f t="shared" si="7"/>
        <v>-9.9999999999909051E-3</v>
      </c>
      <c r="P79">
        <v>80.037161802772957</v>
      </c>
      <c r="Q79">
        <v>45.318392964788487</v>
      </c>
      <c r="R79">
        <v>17.139392220134038</v>
      </c>
      <c r="S79">
        <v>84.956987340874434</v>
      </c>
      <c r="T79">
        <v>54.548065671430088</v>
      </c>
      <c r="U79" s="114">
        <f t="shared" si="8"/>
        <v>282</v>
      </c>
      <c r="V79" s="112">
        <f t="shared" si="9"/>
        <v>0</v>
      </c>
    </row>
    <row r="80" spans="1:22">
      <c r="A80" t="s">
        <v>122</v>
      </c>
      <c r="B80">
        <f>PPCL!B80</f>
        <v>282</v>
      </c>
      <c r="C80">
        <f>PPCL!C80</f>
        <v>0</v>
      </c>
      <c r="D80">
        <f>PPCL!M80</f>
        <v>282</v>
      </c>
      <c r="E80">
        <f>PPCL!N80</f>
        <v>0</v>
      </c>
      <c r="F80">
        <f t="shared" si="10"/>
        <v>282</v>
      </c>
      <c r="G80">
        <f t="shared" si="11"/>
        <v>282</v>
      </c>
      <c r="H80" s="112"/>
      <c r="I80">
        <f>BRPL_EOD!AE80+BRPL_EOD!AF80</f>
        <v>80.040000000000006</v>
      </c>
      <c r="J80">
        <f>BYPL_EOD!AE80+BYPL_EOD!AF80</f>
        <v>45.32</v>
      </c>
      <c r="K80">
        <f>MES_EOD!AE80+MES_EOD!AF80</f>
        <v>17.14</v>
      </c>
      <c r="L80">
        <f>NDMC_EOD!AE80+NDMC_EOD!AF80</f>
        <v>84.96</v>
      </c>
      <c r="M80">
        <f>TPDDL_EOD!AE80+TPDDL_EOD!AF80</f>
        <v>54.55</v>
      </c>
      <c r="N80">
        <f t="shared" si="6"/>
        <v>282.01</v>
      </c>
      <c r="O80" s="112">
        <f t="shared" si="7"/>
        <v>-9.9999999999909051E-3</v>
      </c>
      <c r="P80">
        <v>80.037161802772957</v>
      </c>
      <c r="Q80">
        <v>45.318392964788487</v>
      </c>
      <c r="R80">
        <v>17.139392220134038</v>
      </c>
      <c r="S80">
        <v>84.956987340874434</v>
      </c>
      <c r="T80">
        <v>54.548065671430088</v>
      </c>
      <c r="U80" s="114">
        <f t="shared" si="8"/>
        <v>282</v>
      </c>
      <c r="V80" s="112">
        <f t="shared" si="9"/>
        <v>0</v>
      </c>
    </row>
    <row r="81" spans="1:22">
      <c r="A81" t="s">
        <v>123</v>
      </c>
      <c r="B81">
        <f>PPCL!B81</f>
        <v>282</v>
      </c>
      <c r="C81">
        <f>PPCL!C81</f>
        <v>0</v>
      </c>
      <c r="D81">
        <f>PPCL!M81</f>
        <v>282</v>
      </c>
      <c r="E81">
        <f>PPCL!N81</f>
        <v>0</v>
      </c>
      <c r="F81">
        <f t="shared" si="10"/>
        <v>282</v>
      </c>
      <c r="G81">
        <f t="shared" si="11"/>
        <v>282</v>
      </c>
      <c r="H81" s="112"/>
      <c r="I81">
        <f>BRPL_EOD!AE81+BRPL_EOD!AF81</f>
        <v>80.040000000000006</v>
      </c>
      <c r="J81">
        <f>BYPL_EOD!AE81+BYPL_EOD!AF81</f>
        <v>45.32</v>
      </c>
      <c r="K81">
        <f>MES_EOD!AE81+MES_EOD!AF81</f>
        <v>17.14</v>
      </c>
      <c r="L81">
        <f>NDMC_EOD!AE81+NDMC_EOD!AF81</f>
        <v>84.96</v>
      </c>
      <c r="M81">
        <f>TPDDL_EOD!AE81+TPDDL_EOD!AF81</f>
        <v>54.55</v>
      </c>
      <c r="N81">
        <f t="shared" si="6"/>
        <v>282.01</v>
      </c>
      <c r="O81" s="112">
        <f t="shared" si="7"/>
        <v>-9.9999999999909051E-3</v>
      </c>
      <c r="P81">
        <v>80.037161802772957</v>
      </c>
      <c r="Q81">
        <v>45.318392964788487</v>
      </c>
      <c r="R81">
        <v>17.139392220134038</v>
      </c>
      <c r="S81">
        <v>84.956987340874434</v>
      </c>
      <c r="T81">
        <v>54.548065671430088</v>
      </c>
      <c r="U81" s="114">
        <f t="shared" si="8"/>
        <v>282</v>
      </c>
      <c r="V81" s="112">
        <f t="shared" si="9"/>
        <v>0</v>
      </c>
    </row>
    <row r="82" spans="1:22">
      <c r="A82" t="s">
        <v>124</v>
      </c>
      <c r="B82">
        <f>PPCL!B82</f>
        <v>282</v>
      </c>
      <c r="C82">
        <f>PPCL!C82</f>
        <v>0</v>
      </c>
      <c r="D82">
        <f>PPCL!M82</f>
        <v>282</v>
      </c>
      <c r="E82">
        <f>PPCL!N82</f>
        <v>0</v>
      </c>
      <c r="F82">
        <f t="shared" si="10"/>
        <v>282</v>
      </c>
      <c r="G82">
        <f t="shared" si="11"/>
        <v>282</v>
      </c>
      <c r="H82" s="112"/>
      <c r="I82">
        <f>BRPL_EOD!AE82+BRPL_EOD!AF82</f>
        <v>80.040000000000006</v>
      </c>
      <c r="J82">
        <f>BYPL_EOD!AE82+BYPL_EOD!AF82</f>
        <v>45.32</v>
      </c>
      <c r="K82">
        <f>MES_EOD!AE82+MES_EOD!AF82</f>
        <v>17.14</v>
      </c>
      <c r="L82">
        <f>NDMC_EOD!AE82+NDMC_EOD!AF82</f>
        <v>84.96</v>
      </c>
      <c r="M82">
        <f>TPDDL_EOD!AE82+TPDDL_EOD!AF82</f>
        <v>54.55</v>
      </c>
      <c r="N82">
        <f t="shared" si="6"/>
        <v>282.01</v>
      </c>
      <c r="O82" s="112">
        <f t="shared" si="7"/>
        <v>-9.9999999999909051E-3</v>
      </c>
      <c r="P82">
        <v>80.037161802772957</v>
      </c>
      <c r="Q82">
        <v>45.318392964788487</v>
      </c>
      <c r="R82">
        <v>17.139392220134038</v>
      </c>
      <c r="S82">
        <v>84.956987340874434</v>
      </c>
      <c r="T82">
        <v>54.548065671430088</v>
      </c>
      <c r="U82" s="114">
        <f t="shared" si="8"/>
        <v>282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80.89</v>
      </c>
      <c r="J83">
        <f>BYPL_EOD!AE83+BYPL_EOD!AF83</f>
        <v>45.8</v>
      </c>
      <c r="K83">
        <f>MES_EOD!AE83+MES_EOD!AF83</f>
        <v>17.329999999999998</v>
      </c>
      <c r="L83">
        <f>NDMC_EOD!AE83+NDMC_EOD!AF83</f>
        <v>85.86</v>
      </c>
      <c r="M83">
        <f>TPDDL_EOD!AE83+TPDDL_EOD!AF83</f>
        <v>55.13</v>
      </c>
      <c r="N83">
        <f t="shared" si="6"/>
        <v>285.01</v>
      </c>
      <c r="O83" s="112">
        <f t="shared" si="7"/>
        <v>-9.9999999999909051E-3</v>
      </c>
      <c r="P83">
        <v>80.887161853970042</v>
      </c>
      <c r="Q83">
        <v>45.798393038840743</v>
      </c>
      <c r="R83">
        <v>17.329391951159607</v>
      </c>
      <c r="S83">
        <v>85.856987474123713</v>
      </c>
      <c r="T83">
        <v>55.128065681905902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80.89</v>
      </c>
      <c r="J84">
        <f>BYPL_EOD!AE84+BYPL_EOD!AF84</f>
        <v>45.8</v>
      </c>
      <c r="K84">
        <f>MES_EOD!AE84+MES_EOD!AF84</f>
        <v>17.329999999999998</v>
      </c>
      <c r="L84">
        <f>NDMC_EOD!AE84+NDMC_EOD!AF84</f>
        <v>85.86</v>
      </c>
      <c r="M84">
        <f>TPDDL_EOD!AE84+TPDDL_EOD!AF84</f>
        <v>55.13</v>
      </c>
      <c r="N84">
        <f t="shared" si="6"/>
        <v>285.01</v>
      </c>
      <c r="O84" s="112">
        <f t="shared" si="7"/>
        <v>-9.9999999999909051E-3</v>
      </c>
      <c r="P84">
        <v>80.887161853970042</v>
      </c>
      <c r="Q84">
        <v>45.798393038840743</v>
      </c>
      <c r="R84">
        <v>17.329391951159607</v>
      </c>
      <c r="S84">
        <v>85.856987474123713</v>
      </c>
      <c r="T84">
        <v>55.128065681905902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80.89</v>
      </c>
      <c r="J85">
        <f>BYPL_EOD!AE85+BYPL_EOD!AF85</f>
        <v>45.8</v>
      </c>
      <c r="K85">
        <f>MES_EOD!AE85+MES_EOD!AF85</f>
        <v>17.329999999999998</v>
      </c>
      <c r="L85">
        <f>NDMC_EOD!AE85+NDMC_EOD!AF85</f>
        <v>85.86</v>
      </c>
      <c r="M85">
        <f>TPDDL_EOD!AE85+TPDDL_EOD!AF85</f>
        <v>55.13</v>
      </c>
      <c r="N85">
        <f t="shared" si="6"/>
        <v>285.01</v>
      </c>
      <c r="O85" s="112">
        <f t="shared" si="7"/>
        <v>-9.9999999999909051E-3</v>
      </c>
      <c r="P85">
        <v>80.887161853970042</v>
      </c>
      <c r="Q85">
        <v>45.798393038840743</v>
      </c>
      <c r="R85">
        <v>17.329391951159607</v>
      </c>
      <c r="S85">
        <v>85.856987474123713</v>
      </c>
      <c r="T85">
        <v>55.128065681905902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80.89</v>
      </c>
      <c r="J86">
        <f>BYPL_EOD!AE86+BYPL_EOD!AF86</f>
        <v>45.8</v>
      </c>
      <c r="K86">
        <f>MES_EOD!AE86+MES_EOD!AF86</f>
        <v>17.329999999999998</v>
      </c>
      <c r="L86">
        <f>NDMC_EOD!AE86+NDMC_EOD!AF86</f>
        <v>85.86</v>
      </c>
      <c r="M86">
        <f>TPDDL_EOD!AE86+TPDDL_EOD!AF86</f>
        <v>55.13</v>
      </c>
      <c r="N86">
        <f t="shared" si="6"/>
        <v>285.01</v>
      </c>
      <c r="O86" s="112">
        <f t="shared" si="7"/>
        <v>-9.9999999999909051E-3</v>
      </c>
      <c r="P86">
        <v>80.887161853970042</v>
      </c>
      <c r="Q86">
        <v>45.798393038840743</v>
      </c>
      <c r="R86">
        <v>17.329391951159607</v>
      </c>
      <c r="S86">
        <v>85.856987474123713</v>
      </c>
      <c r="T86">
        <v>55.128065681905902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80.89</v>
      </c>
      <c r="J87">
        <f>BYPL_EOD!AE87+BYPL_EOD!AF87</f>
        <v>45.8</v>
      </c>
      <c r="K87">
        <f>MES_EOD!AE87+MES_EOD!AF87</f>
        <v>17.329999999999998</v>
      </c>
      <c r="L87">
        <f>NDMC_EOD!AE87+NDMC_EOD!AF87</f>
        <v>85.86</v>
      </c>
      <c r="M87">
        <f>TPDDL_EOD!AE87+TPDDL_EOD!AF87</f>
        <v>55.13</v>
      </c>
      <c r="N87">
        <f t="shared" si="6"/>
        <v>285.01</v>
      </c>
      <c r="O87" s="112">
        <f t="shared" si="7"/>
        <v>-9.9999999999909051E-3</v>
      </c>
      <c r="P87">
        <v>80.887161853970042</v>
      </c>
      <c r="Q87">
        <v>45.798393038840743</v>
      </c>
      <c r="R87">
        <v>17.329391951159607</v>
      </c>
      <c r="S87">
        <v>85.856987474123713</v>
      </c>
      <c r="T87">
        <v>55.128065681905902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80.89</v>
      </c>
      <c r="J88">
        <f>BYPL_EOD!AE88+BYPL_EOD!AF88</f>
        <v>45.8</v>
      </c>
      <c r="K88">
        <f>MES_EOD!AE88+MES_EOD!AF88</f>
        <v>17.329999999999998</v>
      </c>
      <c r="L88">
        <f>NDMC_EOD!AE88+NDMC_EOD!AF88</f>
        <v>85.86</v>
      </c>
      <c r="M88">
        <f>TPDDL_EOD!AE88+TPDDL_EOD!AF88</f>
        <v>55.13</v>
      </c>
      <c r="N88">
        <f t="shared" si="6"/>
        <v>285.01</v>
      </c>
      <c r="O88" s="112">
        <f t="shared" si="7"/>
        <v>-9.9999999999909051E-3</v>
      </c>
      <c r="P88">
        <v>80.887161853970042</v>
      </c>
      <c r="Q88">
        <v>45.798393038840743</v>
      </c>
      <c r="R88">
        <v>17.329391951159607</v>
      </c>
      <c r="S88">
        <v>85.856987474123713</v>
      </c>
      <c r="T88">
        <v>55.128065681905902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80.89</v>
      </c>
      <c r="J89">
        <f>BYPL_EOD!AE89+BYPL_EOD!AF89</f>
        <v>45.8</v>
      </c>
      <c r="K89">
        <f>MES_EOD!AE89+MES_EOD!AF89</f>
        <v>17.329999999999998</v>
      </c>
      <c r="L89">
        <f>NDMC_EOD!AE89+NDMC_EOD!AF89</f>
        <v>85.86</v>
      </c>
      <c r="M89">
        <f>TPDDL_EOD!AE89+TPDDL_EOD!AF89</f>
        <v>55.13</v>
      </c>
      <c r="N89">
        <f t="shared" si="6"/>
        <v>285.01</v>
      </c>
      <c r="O89" s="112">
        <f t="shared" si="7"/>
        <v>-9.9999999999909051E-3</v>
      </c>
      <c r="P89">
        <v>80.887161853970042</v>
      </c>
      <c r="Q89">
        <v>45.798393038840743</v>
      </c>
      <c r="R89">
        <v>17.329391951159607</v>
      </c>
      <c r="S89">
        <v>85.856987474123713</v>
      </c>
      <c r="T89">
        <v>55.128065681905902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80.89</v>
      </c>
      <c r="J90">
        <f>BYPL_EOD!AE90+BYPL_EOD!AF90</f>
        <v>45.8</v>
      </c>
      <c r="K90">
        <f>MES_EOD!AE90+MES_EOD!AF90</f>
        <v>17.329999999999998</v>
      </c>
      <c r="L90">
        <f>NDMC_EOD!AE90+NDMC_EOD!AF90</f>
        <v>85.86</v>
      </c>
      <c r="M90">
        <f>TPDDL_EOD!AE90+TPDDL_EOD!AF90</f>
        <v>55.13</v>
      </c>
      <c r="N90">
        <f t="shared" si="6"/>
        <v>285.01</v>
      </c>
      <c r="O90" s="112">
        <f t="shared" si="7"/>
        <v>-9.9999999999909051E-3</v>
      </c>
      <c r="P90">
        <v>80.887161853970042</v>
      </c>
      <c r="Q90">
        <v>45.798393038840743</v>
      </c>
      <c r="R90">
        <v>17.329391951159607</v>
      </c>
      <c r="S90">
        <v>85.856987474123713</v>
      </c>
      <c r="T90">
        <v>55.128065681905902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288</v>
      </c>
      <c r="C91">
        <f>PPCL!C91</f>
        <v>0</v>
      </c>
      <c r="D91">
        <f>PPCL!M91</f>
        <v>288</v>
      </c>
      <c r="E91">
        <f>PPCL!N91</f>
        <v>0</v>
      </c>
      <c r="F91">
        <f t="shared" si="10"/>
        <v>288</v>
      </c>
      <c r="G91">
        <f t="shared" si="11"/>
        <v>288</v>
      </c>
      <c r="H91" s="112"/>
      <c r="I91">
        <f>BRPL_EOD!AE91+BRPL_EOD!AF91</f>
        <v>81.739999999999995</v>
      </c>
      <c r="J91">
        <f>BYPL_EOD!AE91+BYPL_EOD!AF91</f>
        <v>46.28</v>
      </c>
      <c r="K91">
        <f>MES_EOD!AE91+MES_EOD!AF91</f>
        <v>17.510000000000002</v>
      </c>
      <c r="L91">
        <f>NDMC_EOD!AE91+NDMC_EOD!AF91</f>
        <v>86.77</v>
      </c>
      <c r="M91">
        <f>TPDDL_EOD!AE91+TPDDL_EOD!AF91</f>
        <v>55.71</v>
      </c>
      <c r="N91">
        <f t="shared" si="6"/>
        <v>288.00999999999993</v>
      </c>
      <c r="O91" s="112">
        <f t="shared" si="7"/>
        <v>-9.9999999999340616E-3</v>
      </c>
      <c r="P91">
        <v>81.73716190410056</v>
      </c>
      <c r="Q91">
        <v>46.278393111350312</v>
      </c>
      <c r="R91">
        <v>17.50939203499879</v>
      </c>
      <c r="S91">
        <v>86.766987257386916</v>
      </c>
      <c r="T91">
        <v>55.70806569216348</v>
      </c>
      <c r="U91" s="114">
        <f t="shared" si="8"/>
        <v>288.00000000000006</v>
      </c>
      <c r="V91" s="112">
        <f t="shared" si="9"/>
        <v>0</v>
      </c>
    </row>
    <row r="92" spans="1:22">
      <c r="A92" t="s">
        <v>134</v>
      </c>
      <c r="B92">
        <f>PPCL!B92</f>
        <v>288</v>
      </c>
      <c r="C92">
        <f>PPCL!C92</f>
        <v>0</v>
      </c>
      <c r="D92">
        <f>PPCL!M92</f>
        <v>288</v>
      </c>
      <c r="E92">
        <f>PPCL!N92</f>
        <v>0</v>
      </c>
      <c r="F92">
        <f t="shared" si="10"/>
        <v>288</v>
      </c>
      <c r="G92">
        <f t="shared" si="11"/>
        <v>288</v>
      </c>
      <c r="H92" s="112"/>
      <c r="I92">
        <f>BRPL_EOD!AE92+BRPL_EOD!AF92</f>
        <v>81.739999999999995</v>
      </c>
      <c r="J92">
        <f>BYPL_EOD!AE92+BYPL_EOD!AF92</f>
        <v>46.28</v>
      </c>
      <c r="K92">
        <f>MES_EOD!AE92+MES_EOD!AF92</f>
        <v>17.510000000000002</v>
      </c>
      <c r="L92">
        <f>NDMC_EOD!AE92+NDMC_EOD!AF92</f>
        <v>86.77</v>
      </c>
      <c r="M92">
        <f>TPDDL_EOD!AE92+TPDDL_EOD!AF92</f>
        <v>55.71</v>
      </c>
      <c r="N92">
        <f t="shared" si="6"/>
        <v>288.00999999999993</v>
      </c>
      <c r="O92" s="112">
        <f t="shared" si="7"/>
        <v>-9.9999999999340616E-3</v>
      </c>
      <c r="P92">
        <v>81.73716190410056</v>
      </c>
      <c r="Q92">
        <v>46.278393111350312</v>
      </c>
      <c r="R92">
        <v>17.50939203499879</v>
      </c>
      <c r="S92">
        <v>86.766987257386916</v>
      </c>
      <c r="T92">
        <v>55.70806569216348</v>
      </c>
      <c r="U92" s="114">
        <f t="shared" si="8"/>
        <v>288.00000000000006</v>
      </c>
      <c r="V92" s="112">
        <f t="shared" si="9"/>
        <v>0</v>
      </c>
    </row>
    <row r="93" spans="1:22">
      <c r="A93" t="s">
        <v>135</v>
      </c>
      <c r="B93">
        <f>PPCL!B93</f>
        <v>288</v>
      </c>
      <c r="C93">
        <f>PPCL!C93</f>
        <v>0</v>
      </c>
      <c r="D93">
        <f>PPCL!M93</f>
        <v>288</v>
      </c>
      <c r="E93">
        <f>PPCL!N93</f>
        <v>0</v>
      </c>
      <c r="F93">
        <f t="shared" si="10"/>
        <v>288</v>
      </c>
      <c r="G93">
        <f t="shared" si="11"/>
        <v>288</v>
      </c>
      <c r="H93" s="112"/>
      <c r="I93">
        <f>BRPL_EOD!AE93+BRPL_EOD!AF93</f>
        <v>81.739999999999995</v>
      </c>
      <c r="J93">
        <f>BYPL_EOD!AE93+BYPL_EOD!AF93</f>
        <v>46.28</v>
      </c>
      <c r="K93">
        <f>MES_EOD!AE93+MES_EOD!AF93</f>
        <v>17.510000000000002</v>
      </c>
      <c r="L93">
        <f>NDMC_EOD!AE93+NDMC_EOD!AF93</f>
        <v>86.77</v>
      </c>
      <c r="M93">
        <f>TPDDL_EOD!AE93+TPDDL_EOD!AF93</f>
        <v>55.71</v>
      </c>
      <c r="N93">
        <f t="shared" si="6"/>
        <v>288.00999999999993</v>
      </c>
      <c r="O93" s="112">
        <f t="shared" si="7"/>
        <v>-9.9999999999340616E-3</v>
      </c>
      <c r="P93">
        <v>81.73716190410056</v>
      </c>
      <c r="Q93">
        <v>46.278393111350312</v>
      </c>
      <c r="R93">
        <v>17.50939203499879</v>
      </c>
      <c r="S93">
        <v>86.766987257386916</v>
      </c>
      <c r="T93">
        <v>55.70806569216348</v>
      </c>
      <c r="U93" s="114">
        <f t="shared" si="8"/>
        <v>288.00000000000006</v>
      </c>
      <c r="V93" s="112">
        <f t="shared" si="9"/>
        <v>0</v>
      </c>
    </row>
    <row r="94" spans="1:22">
      <c r="A94" t="s">
        <v>136</v>
      </c>
      <c r="B94">
        <f>PPCL!B94</f>
        <v>288</v>
      </c>
      <c r="C94">
        <f>PPCL!C94</f>
        <v>0</v>
      </c>
      <c r="D94">
        <f>PPCL!M94</f>
        <v>288</v>
      </c>
      <c r="E94">
        <f>PPCL!N94</f>
        <v>0</v>
      </c>
      <c r="F94">
        <f t="shared" si="10"/>
        <v>288</v>
      </c>
      <c r="G94">
        <f t="shared" si="11"/>
        <v>288</v>
      </c>
      <c r="H94" s="112"/>
      <c r="I94">
        <f>BRPL_EOD!AE94+BRPL_EOD!AF94</f>
        <v>81.739999999999995</v>
      </c>
      <c r="J94">
        <f>BYPL_EOD!AE94+BYPL_EOD!AF94</f>
        <v>46.28</v>
      </c>
      <c r="K94">
        <f>MES_EOD!AE94+MES_EOD!AF94</f>
        <v>17.510000000000002</v>
      </c>
      <c r="L94">
        <f>NDMC_EOD!AE94+NDMC_EOD!AF94</f>
        <v>86.77</v>
      </c>
      <c r="M94">
        <f>TPDDL_EOD!AE94+TPDDL_EOD!AF94</f>
        <v>55.71</v>
      </c>
      <c r="N94">
        <f t="shared" si="6"/>
        <v>288.00999999999993</v>
      </c>
      <c r="O94" s="112">
        <f t="shared" si="7"/>
        <v>-9.9999999999340616E-3</v>
      </c>
      <c r="P94">
        <v>81.73716190410056</v>
      </c>
      <c r="Q94">
        <v>46.278393111350312</v>
      </c>
      <c r="R94">
        <v>17.50939203499879</v>
      </c>
      <c r="S94">
        <v>86.766987257386916</v>
      </c>
      <c r="T94">
        <v>55.70806569216348</v>
      </c>
      <c r="U94" s="114">
        <f t="shared" si="8"/>
        <v>288.00000000000006</v>
      </c>
      <c r="V94" s="112">
        <f t="shared" si="9"/>
        <v>0</v>
      </c>
    </row>
    <row r="95" spans="1:22">
      <c r="A95" t="s">
        <v>137</v>
      </c>
      <c r="B95">
        <f>PPCL!B95</f>
        <v>288</v>
      </c>
      <c r="C95">
        <f>PPCL!C95</f>
        <v>0</v>
      </c>
      <c r="D95">
        <f>PPCL!M95</f>
        <v>288</v>
      </c>
      <c r="E95">
        <f>PPCL!N95</f>
        <v>0</v>
      </c>
      <c r="F95">
        <f t="shared" si="10"/>
        <v>288</v>
      </c>
      <c r="G95">
        <f t="shared" si="11"/>
        <v>288</v>
      </c>
      <c r="H95" s="112"/>
      <c r="I95">
        <f>BRPL_EOD!AE95+BRPL_EOD!AF95</f>
        <v>81.739999999999995</v>
      </c>
      <c r="J95">
        <f>BYPL_EOD!AE95+BYPL_EOD!AF95</f>
        <v>46.28</v>
      </c>
      <c r="K95">
        <f>MES_EOD!AE95+MES_EOD!AF95</f>
        <v>17.510000000000002</v>
      </c>
      <c r="L95">
        <f>NDMC_EOD!AE95+NDMC_EOD!AF95</f>
        <v>86.77</v>
      </c>
      <c r="M95">
        <f>TPDDL_EOD!AE95+TPDDL_EOD!AF95</f>
        <v>55.71</v>
      </c>
      <c r="N95">
        <f t="shared" si="6"/>
        <v>288.00999999999993</v>
      </c>
      <c r="O95" s="112">
        <f t="shared" si="7"/>
        <v>-9.9999999999340616E-3</v>
      </c>
      <c r="P95">
        <v>81.73716190410056</v>
      </c>
      <c r="Q95">
        <v>46.278393111350312</v>
      </c>
      <c r="R95">
        <v>17.50939203499879</v>
      </c>
      <c r="S95">
        <v>86.766987257386916</v>
      </c>
      <c r="T95">
        <v>55.70806569216348</v>
      </c>
      <c r="U95" s="114">
        <f t="shared" si="8"/>
        <v>288.00000000000006</v>
      </c>
      <c r="V95" s="112">
        <f t="shared" si="9"/>
        <v>0</v>
      </c>
    </row>
    <row r="96" spans="1:22">
      <c r="A96" t="s">
        <v>138</v>
      </c>
      <c r="B96">
        <f>PPCL!B96</f>
        <v>288</v>
      </c>
      <c r="C96">
        <f>PPCL!C96</f>
        <v>0</v>
      </c>
      <c r="D96">
        <f>PPCL!M96</f>
        <v>288</v>
      </c>
      <c r="E96">
        <f>PPCL!N96</f>
        <v>0</v>
      </c>
      <c r="F96">
        <f t="shared" si="10"/>
        <v>288</v>
      </c>
      <c r="G96">
        <f t="shared" si="11"/>
        <v>288</v>
      </c>
      <c r="H96" s="112"/>
      <c r="I96">
        <f>BRPL_EOD!AE96+BRPL_EOD!AF96</f>
        <v>81.739999999999995</v>
      </c>
      <c r="J96">
        <f>BYPL_EOD!AE96+BYPL_EOD!AF96</f>
        <v>46.28</v>
      </c>
      <c r="K96">
        <f>MES_EOD!AE96+MES_EOD!AF96</f>
        <v>17.510000000000002</v>
      </c>
      <c r="L96">
        <f>NDMC_EOD!AE96+NDMC_EOD!AF96</f>
        <v>86.77</v>
      </c>
      <c r="M96">
        <f>TPDDL_EOD!AE96+TPDDL_EOD!AF96</f>
        <v>55.71</v>
      </c>
      <c r="N96">
        <f t="shared" si="6"/>
        <v>288.00999999999993</v>
      </c>
      <c r="O96" s="112">
        <f t="shared" si="7"/>
        <v>-9.9999999999340616E-3</v>
      </c>
      <c r="P96">
        <v>81.73716190410056</v>
      </c>
      <c r="Q96">
        <v>46.278393111350312</v>
      </c>
      <c r="R96">
        <v>17.50939203499879</v>
      </c>
      <c r="S96">
        <v>86.766987257386916</v>
      </c>
      <c r="T96">
        <v>55.70806569216348</v>
      </c>
      <c r="U96" s="114">
        <f t="shared" si="8"/>
        <v>288.00000000000006</v>
      </c>
      <c r="V96" s="112">
        <f t="shared" si="9"/>
        <v>0</v>
      </c>
    </row>
    <row r="97" spans="1:22">
      <c r="A97" t="s">
        <v>139</v>
      </c>
      <c r="B97">
        <f>PPCL!B97</f>
        <v>288</v>
      </c>
      <c r="C97">
        <f>PPCL!C97</f>
        <v>0</v>
      </c>
      <c r="D97">
        <f>PPCL!M97</f>
        <v>288</v>
      </c>
      <c r="E97">
        <f>PPCL!N97</f>
        <v>0</v>
      </c>
      <c r="F97">
        <f t="shared" si="10"/>
        <v>288</v>
      </c>
      <c r="G97">
        <f t="shared" si="11"/>
        <v>288</v>
      </c>
      <c r="H97" s="112"/>
      <c r="I97">
        <f>BRPL_EOD!AE97+BRPL_EOD!AF97</f>
        <v>81.739999999999995</v>
      </c>
      <c r="J97">
        <f>BYPL_EOD!AE97+BYPL_EOD!AF97</f>
        <v>46.28</v>
      </c>
      <c r="K97">
        <f>MES_EOD!AE97+MES_EOD!AF97</f>
        <v>17.510000000000002</v>
      </c>
      <c r="L97">
        <f>NDMC_EOD!AE97+NDMC_EOD!AF97</f>
        <v>86.77</v>
      </c>
      <c r="M97">
        <f>TPDDL_EOD!AE97+TPDDL_EOD!AF97</f>
        <v>55.71</v>
      </c>
      <c r="N97">
        <f t="shared" si="6"/>
        <v>288.00999999999993</v>
      </c>
      <c r="O97" s="112">
        <f t="shared" si="7"/>
        <v>-9.9999999999340616E-3</v>
      </c>
      <c r="P97">
        <v>81.73716190410056</v>
      </c>
      <c r="Q97">
        <v>46.278393111350312</v>
      </c>
      <c r="R97">
        <v>17.50939203499879</v>
      </c>
      <c r="S97">
        <v>86.766987257386916</v>
      </c>
      <c r="T97">
        <v>55.70806569216348</v>
      </c>
      <c r="U97" s="114">
        <f t="shared" si="8"/>
        <v>288.00000000000006</v>
      </c>
      <c r="V97" s="112">
        <f t="shared" si="9"/>
        <v>0</v>
      </c>
    </row>
    <row r="98" spans="1:22">
      <c r="A98" t="s">
        <v>140</v>
      </c>
      <c r="B98">
        <f>PPCL!B98</f>
        <v>288</v>
      </c>
      <c r="C98">
        <f>PPCL!C98</f>
        <v>0</v>
      </c>
      <c r="D98">
        <f>PPCL!M98</f>
        <v>288</v>
      </c>
      <c r="E98">
        <f>PPCL!N98</f>
        <v>0</v>
      </c>
      <c r="F98">
        <f t="shared" si="10"/>
        <v>288</v>
      </c>
      <c r="G98">
        <f t="shared" si="11"/>
        <v>288</v>
      </c>
      <c r="H98" s="112"/>
      <c r="I98">
        <f>BRPL_EOD!AE98+BRPL_EOD!AF98</f>
        <v>81.739999999999995</v>
      </c>
      <c r="J98">
        <f>BYPL_EOD!AE98+BYPL_EOD!AF98</f>
        <v>46.28</v>
      </c>
      <c r="K98">
        <f>MES_EOD!AE98+MES_EOD!AF98</f>
        <v>17.510000000000002</v>
      </c>
      <c r="L98">
        <f>NDMC_EOD!AE98+NDMC_EOD!AF98</f>
        <v>86.77</v>
      </c>
      <c r="M98">
        <f>TPDDL_EOD!AE98+TPDDL_EOD!AF98</f>
        <v>55.71</v>
      </c>
      <c r="N98">
        <f t="shared" si="6"/>
        <v>288.00999999999993</v>
      </c>
      <c r="O98" s="112">
        <f t="shared" si="7"/>
        <v>-9.9999999999340616E-3</v>
      </c>
      <c r="P98">
        <v>81.73716190410056</v>
      </c>
      <c r="Q98">
        <v>46.278393111350312</v>
      </c>
      <c r="R98">
        <v>17.50939203499879</v>
      </c>
      <c r="S98">
        <v>86.766987257386916</v>
      </c>
      <c r="T98">
        <v>55.70806569216348</v>
      </c>
      <c r="U98" s="114">
        <f t="shared" si="8"/>
        <v>288.00000000000006</v>
      </c>
      <c r="V98" s="112">
        <f t="shared" si="9"/>
        <v>0</v>
      </c>
    </row>
    <row r="99" spans="1:22">
      <c r="A99" s="114" t="s">
        <v>324</v>
      </c>
      <c r="B99" s="114">
        <f>SUM(B3:B98)/4000</f>
        <v>6.9417499999999999</v>
      </c>
      <c r="C99" s="114">
        <f t="shared" ref="C99:U99" si="12">SUM(C3:C98)/4000</f>
        <v>0</v>
      </c>
      <c r="D99" s="114">
        <f t="shared" si="12"/>
        <v>6.9017499999999998</v>
      </c>
      <c r="E99" s="114">
        <f t="shared" si="12"/>
        <v>0</v>
      </c>
      <c r="F99" s="114">
        <f t="shared" si="12"/>
        <v>6.9417499999999999</v>
      </c>
      <c r="G99" s="114">
        <f t="shared" si="12"/>
        <v>6.9017499999999998</v>
      </c>
      <c r="H99" s="114"/>
      <c r="I99" s="114">
        <f t="shared" si="12"/>
        <v>1.9577775000000019</v>
      </c>
      <c r="J99" s="114">
        <f t="shared" si="12"/>
        <v>1.1122800000000008</v>
      </c>
      <c r="K99" s="114">
        <f t="shared" si="12"/>
        <v>0.41936249999999997</v>
      </c>
      <c r="L99" s="114">
        <f t="shared" si="12"/>
        <v>2.0781899999999984</v>
      </c>
      <c r="M99" s="114">
        <f t="shared" si="12"/>
        <v>1.3342550000000017</v>
      </c>
      <c r="N99" s="114">
        <f t="shared" si="12"/>
        <v>6.9018649999999839</v>
      </c>
      <c r="O99" s="114">
        <f t="shared" si="12"/>
        <v>-1.1499999999978173E-4</v>
      </c>
      <c r="P99" s="114">
        <f t="shared" si="12"/>
        <v>1.9577448613057207</v>
      </c>
      <c r="Q99" s="114">
        <f t="shared" si="12"/>
        <v>1.1122615199250701</v>
      </c>
      <c r="R99" s="114">
        <f t="shared" si="12"/>
        <v>0.41935550821120637</v>
      </c>
      <c r="S99" s="114">
        <f t="shared" si="12"/>
        <v>2.0781553552191352</v>
      </c>
      <c r="T99" s="114">
        <f t="shared" si="12"/>
        <v>1.3342327553388627</v>
      </c>
      <c r="U99" s="114">
        <f t="shared" si="12"/>
        <v>6.9017499999999998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68</v>
      </c>
      <c r="C3">
        <f>GT!C3</f>
        <v>0</v>
      </c>
      <c r="D3">
        <f>GT!M3</f>
        <v>34.6</v>
      </c>
      <c r="E3">
        <f>GT!N3</f>
        <v>0</v>
      </c>
      <c r="F3">
        <f>B3+C3</f>
        <v>68</v>
      </c>
      <c r="G3">
        <f>D3+E3-X3</f>
        <v>34.6</v>
      </c>
      <c r="H3" s="112"/>
      <c r="I3">
        <f>BRPL_EOD!AA3+BRPL_EOD!AB3</f>
        <v>14.1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10.07</v>
      </c>
      <c r="N3">
        <f t="shared" ref="N3:N66" si="0">SUM(I3:M3)</f>
        <v>34.25</v>
      </c>
      <c r="O3" s="112">
        <f t="shared" ref="O3:O66" si="1">G3-N3</f>
        <v>0.35000000000000142</v>
      </c>
      <c r="P3">
        <v>14.244087591240875</v>
      </c>
      <c r="Q3">
        <v>8.081751824817518</v>
      </c>
      <c r="R3">
        <v>0</v>
      </c>
      <c r="S3">
        <v>2.1012554744525551</v>
      </c>
      <c r="T3">
        <v>10.172905109489053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68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68</v>
      </c>
      <c r="G4">
        <f t="shared" ref="G4:G67" si="5">D4+E4-X4</f>
        <v>34.6</v>
      </c>
      <c r="H4" s="112"/>
      <c r="I4">
        <f>BRPL_EOD!AA4+BRPL_EOD!AB4</f>
        <v>14.1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10.07</v>
      </c>
      <c r="N4">
        <f t="shared" si="0"/>
        <v>34.25</v>
      </c>
      <c r="O4" s="112">
        <f t="shared" si="1"/>
        <v>0.35000000000000142</v>
      </c>
      <c r="P4">
        <v>14.244087591240875</v>
      </c>
      <c r="Q4">
        <v>8.081751824817518</v>
      </c>
      <c r="R4">
        <v>0</v>
      </c>
      <c r="S4">
        <v>2.1012554744525551</v>
      </c>
      <c r="T4">
        <v>10.172905109489053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68</v>
      </c>
      <c r="C5">
        <f>GT!C5</f>
        <v>0</v>
      </c>
      <c r="D5">
        <f>GT!M5</f>
        <v>34.6</v>
      </c>
      <c r="E5">
        <f>GT!N5</f>
        <v>0</v>
      </c>
      <c r="F5">
        <f t="shared" si="4"/>
        <v>68</v>
      </c>
      <c r="G5">
        <f t="shared" si="5"/>
        <v>34.6</v>
      </c>
      <c r="H5" s="112"/>
      <c r="I5">
        <f>BRPL_EOD!AA5+BRPL_EOD!AB5</f>
        <v>14.1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10.07</v>
      </c>
      <c r="N5">
        <f t="shared" si="0"/>
        <v>34.25</v>
      </c>
      <c r="O5" s="112">
        <f t="shared" si="1"/>
        <v>0.35000000000000142</v>
      </c>
      <c r="P5">
        <v>14.244087591240875</v>
      </c>
      <c r="Q5">
        <v>8.081751824817518</v>
      </c>
      <c r="R5">
        <v>0</v>
      </c>
      <c r="S5">
        <v>2.1012554744525551</v>
      </c>
      <c r="T5">
        <v>10.172905109489053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68</v>
      </c>
      <c r="C6">
        <f>GT!C6</f>
        <v>0</v>
      </c>
      <c r="D6">
        <f>GT!M6</f>
        <v>34.6</v>
      </c>
      <c r="E6">
        <f>GT!N6</f>
        <v>0</v>
      </c>
      <c r="F6">
        <f t="shared" si="4"/>
        <v>68</v>
      </c>
      <c r="G6">
        <f t="shared" si="5"/>
        <v>34.6</v>
      </c>
      <c r="H6" s="112"/>
      <c r="I6">
        <f>BRPL_EOD!AA6+BRPL_EOD!AB6</f>
        <v>14.1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10.07</v>
      </c>
      <c r="N6">
        <f t="shared" si="0"/>
        <v>34.25</v>
      </c>
      <c r="O6" s="112">
        <f t="shared" si="1"/>
        <v>0.35000000000000142</v>
      </c>
      <c r="P6">
        <v>14.244087591240875</v>
      </c>
      <c r="Q6">
        <v>8.081751824817518</v>
      </c>
      <c r="R6">
        <v>0</v>
      </c>
      <c r="S6">
        <v>2.1012554744525551</v>
      </c>
      <c r="T6">
        <v>10.172905109489053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68</v>
      </c>
      <c r="C7">
        <f>GT!C7</f>
        <v>0</v>
      </c>
      <c r="D7">
        <f>GT!M7</f>
        <v>34.6</v>
      </c>
      <c r="E7">
        <f>GT!N7</f>
        <v>0</v>
      </c>
      <c r="F7">
        <f t="shared" si="4"/>
        <v>68</v>
      </c>
      <c r="G7">
        <f t="shared" si="5"/>
        <v>34.6</v>
      </c>
      <c r="H7" s="112"/>
      <c r="I7">
        <f>BRPL_EOD!AA7+BRPL_EOD!AB7</f>
        <v>14.1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10.07</v>
      </c>
      <c r="N7">
        <f t="shared" si="0"/>
        <v>34.25</v>
      </c>
      <c r="O7" s="112">
        <f t="shared" si="1"/>
        <v>0.35000000000000142</v>
      </c>
      <c r="P7">
        <v>14.244087591240875</v>
      </c>
      <c r="Q7">
        <v>8.081751824817518</v>
      </c>
      <c r="R7">
        <v>0</v>
      </c>
      <c r="S7">
        <v>2.1012554744525551</v>
      </c>
      <c r="T7">
        <v>10.172905109489053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69</v>
      </c>
      <c r="C8">
        <f>GT!C8</f>
        <v>0</v>
      </c>
      <c r="D8">
        <f>GT!M8</f>
        <v>34.6</v>
      </c>
      <c r="E8">
        <f>GT!N8</f>
        <v>0</v>
      </c>
      <c r="F8">
        <f t="shared" si="4"/>
        <v>69</v>
      </c>
      <c r="G8">
        <f t="shared" si="5"/>
        <v>34.6</v>
      </c>
      <c r="H8" s="112"/>
      <c r="I8">
        <f>BRPL_EOD!AA8+BRPL_EOD!AB8</f>
        <v>14.1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10.07</v>
      </c>
      <c r="N8">
        <f t="shared" si="0"/>
        <v>34.25</v>
      </c>
      <c r="O8" s="112">
        <f t="shared" si="1"/>
        <v>0.35000000000000142</v>
      </c>
      <c r="P8">
        <v>14.244087591240875</v>
      </c>
      <c r="Q8">
        <v>8.081751824817518</v>
      </c>
      <c r="R8">
        <v>0</v>
      </c>
      <c r="S8">
        <v>2.1012554744525551</v>
      </c>
      <c r="T8">
        <v>10.172905109489053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69</v>
      </c>
      <c r="C9">
        <f>GT!C9</f>
        <v>0</v>
      </c>
      <c r="D9">
        <f>GT!M9</f>
        <v>34.6</v>
      </c>
      <c r="E9">
        <f>GT!N9</f>
        <v>0</v>
      </c>
      <c r="F9">
        <f t="shared" si="4"/>
        <v>69</v>
      </c>
      <c r="G9">
        <f t="shared" si="5"/>
        <v>34.6</v>
      </c>
      <c r="H9" s="112"/>
      <c r="I9">
        <f>BRPL_EOD!AA9+BRPL_EOD!AB9</f>
        <v>14.1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10.07</v>
      </c>
      <c r="N9">
        <f t="shared" si="0"/>
        <v>34.25</v>
      </c>
      <c r="O9" s="112">
        <f t="shared" si="1"/>
        <v>0.35000000000000142</v>
      </c>
      <c r="P9">
        <v>14.244087591240875</v>
      </c>
      <c r="Q9">
        <v>8.081751824817518</v>
      </c>
      <c r="R9">
        <v>0</v>
      </c>
      <c r="S9">
        <v>2.1012554744525551</v>
      </c>
      <c r="T9">
        <v>10.172905109489053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69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69</v>
      </c>
      <c r="G10">
        <f t="shared" si="5"/>
        <v>34.6</v>
      </c>
      <c r="H10" s="112"/>
      <c r="I10">
        <f>BRPL_EOD!AA10+BRPL_EOD!AB10</f>
        <v>14.1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10.07</v>
      </c>
      <c r="N10">
        <f t="shared" si="0"/>
        <v>34.25</v>
      </c>
      <c r="O10" s="112">
        <f t="shared" si="1"/>
        <v>0.35000000000000142</v>
      </c>
      <c r="P10">
        <v>14.244087591240875</v>
      </c>
      <c r="Q10">
        <v>8.081751824817518</v>
      </c>
      <c r="R10">
        <v>0</v>
      </c>
      <c r="S10">
        <v>2.1012554744525551</v>
      </c>
      <c r="T10">
        <v>10.172905109489053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69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69</v>
      </c>
      <c r="G11">
        <f t="shared" si="5"/>
        <v>34.6</v>
      </c>
      <c r="H11" s="112"/>
      <c r="I11">
        <f>BRPL_EOD!AA11+BRPL_EOD!AB11</f>
        <v>14.1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10.07</v>
      </c>
      <c r="N11">
        <f t="shared" si="0"/>
        <v>34.25</v>
      </c>
      <c r="O11" s="112">
        <f t="shared" si="1"/>
        <v>0.35000000000000142</v>
      </c>
      <c r="P11">
        <v>14.244087591240875</v>
      </c>
      <c r="Q11">
        <v>8.081751824817518</v>
      </c>
      <c r="R11">
        <v>0</v>
      </c>
      <c r="S11">
        <v>2.1012554744525551</v>
      </c>
      <c r="T11">
        <v>10.172905109489053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70</v>
      </c>
      <c r="G12">
        <f t="shared" si="5"/>
        <v>34.6</v>
      </c>
      <c r="H12" s="112"/>
      <c r="I12">
        <f>BRPL_EOD!AA12+BRPL_EOD!AB12</f>
        <v>14.1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10.07</v>
      </c>
      <c r="N12">
        <f t="shared" si="0"/>
        <v>34.25</v>
      </c>
      <c r="O12" s="112">
        <f t="shared" si="1"/>
        <v>0.35000000000000142</v>
      </c>
      <c r="P12">
        <v>14.244087591240875</v>
      </c>
      <c r="Q12">
        <v>8.081751824817518</v>
      </c>
      <c r="R12">
        <v>0</v>
      </c>
      <c r="S12">
        <v>2.1012554744525551</v>
      </c>
      <c r="T12">
        <v>10.172905109489053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70</v>
      </c>
      <c r="G13">
        <f t="shared" si="5"/>
        <v>34.6</v>
      </c>
      <c r="H13" s="112"/>
      <c r="I13">
        <f>BRPL_EOD!AA13+BRPL_EOD!AB13</f>
        <v>14.1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10.07</v>
      </c>
      <c r="N13">
        <f t="shared" si="0"/>
        <v>34.25</v>
      </c>
      <c r="O13" s="112">
        <f t="shared" si="1"/>
        <v>0.35000000000000142</v>
      </c>
      <c r="P13">
        <v>14.244087591240875</v>
      </c>
      <c r="Q13">
        <v>8.081751824817518</v>
      </c>
      <c r="R13">
        <v>0</v>
      </c>
      <c r="S13">
        <v>2.1012554744525551</v>
      </c>
      <c r="T13">
        <v>10.172905109489053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67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67</v>
      </c>
      <c r="G14">
        <f t="shared" si="5"/>
        <v>34.6</v>
      </c>
      <c r="H14" s="112"/>
      <c r="I14">
        <f>BRPL_EOD!AA14+BRPL_EOD!AB14</f>
        <v>14.1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10.08</v>
      </c>
      <c r="N14">
        <f t="shared" si="0"/>
        <v>34.26</v>
      </c>
      <c r="O14" s="112">
        <f t="shared" si="1"/>
        <v>0.34000000000000341</v>
      </c>
      <c r="P14">
        <v>14.239929947460597</v>
      </c>
      <c r="Q14">
        <v>8.0793928779918271</v>
      </c>
      <c r="R14">
        <v>0</v>
      </c>
      <c r="S14">
        <v>2.1006421482778754</v>
      </c>
      <c r="T14">
        <v>10.180035026269703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67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67</v>
      </c>
      <c r="G15">
        <f t="shared" si="5"/>
        <v>34.6</v>
      </c>
      <c r="H15" s="112"/>
      <c r="I15">
        <f>BRPL_EOD!AA15+BRPL_EOD!AB15</f>
        <v>14.1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10.08</v>
      </c>
      <c r="N15">
        <f t="shared" si="0"/>
        <v>34.26</v>
      </c>
      <c r="O15" s="112">
        <f t="shared" si="1"/>
        <v>0.34000000000000341</v>
      </c>
      <c r="P15">
        <v>14.239929947460597</v>
      </c>
      <c r="Q15">
        <v>8.0793928779918271</v>
      </c>
      <c r="R15">
        <v>0</v>
      </c>
      <c r="S15">
        <v>2.1006421482778754</v>
      </c>
      <c r="T15">
        <v>10.180035026269703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67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67</v>
      </c>
      <c r="G16">
        <f t="shared" si="5"/>
        <v>34.6</v>
      </c>
      <c r="H16" s="112"/>
      <c r="I16">
        <f>BRPL_EOD!AA16+BRPL_EOD!AB16</f>
        <v>14.1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10.08</v>
      </c>
      <c r="N16">
        <f t="shared" si="0"/>
        <v>34.26</v>
      </c>
      <c r="O16" s="112">
        <f t="shared" si="1"/>
        <v>0.34000000000000341</v>
      </c>
      <c r="P16">
        <v>14.239929947460597</v>
      </c>
      <c r="Q16">
        <v>8.0793928779918271</v>
      </c>
      <c r="R16">
        <v>0</v>
      </c>
      <c r="S16">
        <v>2.1006421482778754</v>
      </c>
      <c r="T16">
        <v>10.180035026269703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67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67</v>
      </c>
      <c r="G17">
        <f t="shared" si="5"/>
        <v>34.6</v>
      </c>
      <c r="H17" s="112"/>
      <c r="I17">
        <f>BRPL_EOD!AA17+BRPL_EOD!AB17</f>
        <v>14.1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10.08</v>
      </c>
      <c r="N17">
        <f t="shared" si="0"/>
        <v>34.26</v>
      </c>
      <c r="O17" s="112">
        <f t="shared" si="1"/>
        <v>0.34000000000000341</v>
      </c>
      <c r="P17">
        <v>14.239929947460597</v>
      </c>
      <c r="Q17">
        <v>8.0793928779918271</v>
      </c>
      <c r="R17">
        <v>0</v>
      </c>
      <c r="S17">
        <v>2.1006421482778754</v>
      </c>
      <c r="T17">
        <v>10.180035026269703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67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67</v>
      </c>
      <c r="G18">
        <f t="shared" si="5"/>
        <v>34.6</v>
      </c>
      <c r="H18" s="112"/>
      <c r="I18">
        <f>BRPL_EOD!AA18+BRPL_EOD!AB18</f>
        <v>14.1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10.08</v>
      </c>
      <c r="N18">
        <f t="shared" si="0"/>
        <v>34.26</v>
      </c>
      <c r="O18" s="112">
        <f t="shared" si="1"/>
        <v>0.34000000000000341</v>
      </c>
      <c r="P18">
        <v>14.239929947460597</v>
      </c>
      <c r="Q18">
        <v>8.0793928779918271</v>
      </c>
      <c r="R18">
        <v>0</v>
      </c>
      <c r="S18">
        <v>2.1006421482778754</v>
      </c>
      <c r="T18">
        <v>10.180035026269703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67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67</v>
      </c>
      <c r="G19">
        <f t="shared" si="5"/>
        <v>34.6</v>
      </c>
      <c r="H19" s="112"/>
      <c r="I19">
        <f>BRPL_EOD!AA19+BRPL_EOD!AB19</f>
        <v>14.1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10.08</v>
      </c>
      <c r="N19">
        <f t="shared" si="0"/>
        <v>34.26</v>
      </c>
      <c r="O19" s="112">
        <f t="shared" si="1"/>
        <v>0.34000000000000341</v>
      </c>
      <c r="P19">
        <v>14.239929947460597</v>
      </c>
      <c r="Q19">
        <v>8.0793928779918271</v>
      </c>
      <c r="R19">
        <v>0</v>
      </c>
      <c r="S19">
        <v>2.1006421482778754</v>
      </c>
      <c r="T19">
        <v>10.180035026269703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67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67</v>
      </c>
      <c r="G20">
        <f t="shared" si="5"/>
        <v>34.6</v>
      </c>
      <c r="H20" s="112"/>
      <c r="I20">
        <f>BRPL_EOD!AA20+BRPL_EOD!AB20</f>
        <v>14.1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10.08</v>
      </c>
      <c r="N20">
        <f t="shared" si="0"/>
        <v>34.26</v>
      </c>
      <c r="O20" s="112">
        <f t="shared" si="1"/>
        <v>0.34000000000000341</v>
      </c>
      <c r="P20">
        <v>14.239929947460597</v>
      </c>
      <c r="Q20">
        <v>8.0793928779918271</v>
      </c>
      <c r="R20">
        <v>0</v>
      </c>
      <c r="S20">
        <v>2.1006421482778754</v>
      </c>
      <c r="T20">
        <v>10.180035026269703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67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67</v>
      </c>
      <c r="G21">
        <f t="shared" si="5"/>
        <v>34.6</v>
      </c>
      <c r="H21" s="112"/>
      <c r="I21">
        <f>BRPL_EOD!AA21+BRPL_EOD!AB21</f>
        <v>14.1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10.08</v>
      </c>
      <c r="N21">
        <f t="shared" si="0"/>
        <v>34.26</v>
      </c>
      <c r="O21" s="112">
        <f t="shared" si="1"/>
        <v>0.34000000000000341</v>
      </c>
      <c r="P21">
        <v>14.239929947460597</v>
      </c>
      <c r="Q21">
        <v>8.0793928779918271</v>
      </c>
      <c r="R21">
        <v>0</v>
      </c>
      <c r="S21">
        <v>2.1006421482778754</v>
      </c>
      <c r="T21">
        <v>10.180035026269703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67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67</v>
      </c>
      <c r="G22">
        <f t="shared" si="5"/>
        <v>34.6</v>
      </c>
      <c r="H22" s="112"/>
      <c r="I22">
        <f>BRPL_EOD!AA22+BRPL_EOD!AB22</f>
        <v>14.1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10.08</v>
      </c>
      <c r="N22">
        <f t="shared" si="0"/>
        <v>34.26</v>
      </c>
      <c r="O22" s="112">
        <f t="shared" si="1"/>
        <v>0.34000000000000341</v>
      </c>
      <c r="P22">
        <v>14.239929947460597</v>
      </c>
      <c r="Q22">
        <v>8.0793928779918271</v>
      </c>
      <c r="R22">
        <v>0</v>
      </c>
      <c r="S22">
        <v>2.1006421482778754</v>
      </c>
      <c r="T22">
        <v>10.180035026269703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67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67</v>
      </c>
      <c r="G23">
        <f t="shared" si="5"/>
        <v>34.6</v>
      </c>
      <c r="H23" s="112"/>
      <c r="I23">
        <f>BRPL_EOD!AA23+BRPL_EOD!AB23</f>
        <v>14.1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10.08</v>
      </c>
      <c r="N23">
        <f t="shared" si="0"/>
        <v>34.26</v>
      </c>
      <c r="O23" s="112">
        <f t="shared" si="1"/>
        <v>0.34000000000000341</v>
      </c>
      <c r="P23">
        <v>14.239929947460597</v>
      </c>
      <c r="Q23">
        <v>8.0793928779918271</v>
      </c>
      <c r="R23">
        <v>0</v>
      </c>
      <c r="S23">
        <v>2.1006421482778754</v>
      </c>
      <c r="T23">
        <v>10.180035026269703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68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68</v>
      </c>
      <c r="G24">
        <f t="shared" si="5"/>
        <v>34.6</v>
      </c>
      <c r="H24" s="112"/>
      <c r="I24">
        <f>BRPL_EOD!AA24+BRPL_EOD!AB24</f>
        <v>14.1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10.07</v>
      </c>
      <c r="N24">
        <f t="shared" si="0"/>
        <v>34.25</v>
      </c>
      <c r="O24" s="112">
        <f t="shared" si="1"/>
        <v>0.35000000000000142</v>
      </c>
      <c r="P24">
        <v>14.244087591240875</v>
      </c>
      <c r="Q24">
        <v>8.081751824817518</v>
      </c>
      <c r="R24">
        <v>0</v>
      </c>
      <c r="S24">
        <v>2.1012554744525551</v>
      </c>
      <c r="T24">
        <v>10.172905109489053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68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68</v>
      </c>
      <c r="G25">
        <f t="shared" si="5"/>
        <v>34.6</v>
      </c>
      <c r="H25" s="112"/>
      <c r="I25">
        <f>BRPL_EOD!AA25+BRPL_EOD!AB25</f>
        <v>14.1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10.07</v>
      </c>
      <c r="N25">
        <f t="shared" si="0"/>
        <v>34.25</v>
      </c>
      <c r="O25" s="112">
        <f t="shared" si="1"/>
        <v>0.35000000000000142</v>
      </c>
      <c r="P25">
        <v>14.244087591240875</v>
      </c>
      <c r="Q25">
        <v>8.081751824817518</v>
      </c>
      <c r="R25">
        <v>0</v>
      </c>
      <c r="S25">
        <v>2.1012554744525551</v>
      </c>
      <c r="T25">
        <v>10.172905109489053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68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68</v>
      </c>
      <c r="G26">
        <f t="shared" si="5"/>
        <v>34.6</v>
      </c>
      <c r="H26" s="112"/>
      <c r="I26">
        <f>BRPL_EOD!AA26+BRPL_EOD!AB26</f>
        <v>14.1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10.07</v>
      </c>
      <c r="N26">
        <f t="shared" si="0"/>
        <v>34.25</v>
      </c>
      <c r="O26" s="112">
        <f t="shared" si="1"/>
        <v>0.35000000000000142</v>
      </c>
      <c r="P26">
        <v>14.244087591240875</v>
      </c>
      <c r="Q26">
        <v>8.081751824817518</v>
      </c>
      <c r="R26">
        <v>0</v>
      </c>
      <c r="S26">
        <v>2.1012554744525551</v>
      </c>
      <c r="T26">
        <v>10.172905109489053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68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68</v>
      </c>
      <c r="G27">
        <f t="shared" si="5"/>
        <v>34.6</v>
      </c>
      <c r="H27" s="112"/>
      <c r="I27">
        <f>BRPL_EOD!AA27+BRPL_EOD!AB27</f>
        <v>14.1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10.07</v>
      </c>
      <c r="N27">
        <f t="shared" si="0"/>
        <v>34.25</v>
      </c>
      <c r="O27" s="112">
        <f t="shared" si="1"/>
        <v>0.35000000000000142</v>
      </c>
      <c r="P27">
        <v>14.244087591240875</v>
      </c>
      <c r="Q27">
        <v>8.081751824817518</v>
      </c>
      <c r="R27">
        <v>0</v>
      </c>
      <c r="S27">
        <v>2.1012554744525551</v>
      </c>
      <c r="T27">
        <v>10.172905109489053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68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68</v>
      </c>
      <c r="G28">
        <f t="shared" si="5"/>
        <v>34.6</v>
      </c>
      <c r="H28" s="112"/>
      <c r="I28">
        <f>BRPL_EOD!AA28+BRPL_EOD!AB28</f>
        <v>14.1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10.07</v>
      </c>
      <c r="N28">
        <f t="shared" si="0"/>
        <v>34.25</v>
      </c>
      <c r="O28" s="112">
        <f t="shared" si="1"/>
        <v>0.35000000000000142</v>
      </c>
      <c r="P28">
        <v>14.244087591240875</v>
      </c>
      <c r="Q28">
        <v>8.081751824817518</v>
      </c>
      <c r="R28">
        <v>0</v>
      </c>
      <c r="S28">
        <v>2.1012554744525551</v>
      </c>
      <c r="T28">
        <v>10.172905109489053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68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68</v>
      </c>
      <c r="G29">
        <f t="shared" si="5"/>
        <v>34.6</v>
      </c>
      <c r="H29" s="112"/>
      <c r="I29">
        <f>BRPL_EOD!AA29+BRPL_EOD!AB29</f>
        <v>14.1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10.07</v>
      </c>
      <c r="N29">
        <f t="shared" si="0"/>
        <v>34.25</v>
      </c>
      <c r="O29" s="112">
        <f t="shared" si="1"/>
        <v>0.35000000000000142</v>
      </c>
      <c r="P29">
        <v>14.244087591240875</v>
      </c>
      <c r="Q29">
        <v>8.081751824817518</v>
      </c>
      <c r="R29">
        <v>0</v>
      </c>
      <c r="S29">
        <v>2.1012554744525551</v>
      </c>
      <c r="T29">
        <v>10.172905109489053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68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68</v>
      </c>
      <c r="G30">
        <f t="shared" si="5"/>
        <v>34.6</v>
      </c>
      <c r="H30" s="112"/>
      <c r="I30">
        <f>BRPL_EOD!AA30+BRPL_EOD!AB30</f>
        <v>14.1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10.07</v>
      </c>
      <c r="N30">
        <f t="shared" si="0"/>
        <v>34.25</v>
      </c>
      <c r="O30" s="112">
        <f t="shared" si="1"/>
        <v>0.35000000000000142</v>
      </c>
      <c r="P30">
        <v>14.244087591240875</v>
      </c>
      <c r="Q30">
        <v>8.081751824817518</v>
      </c>
      <c r="R30">
        <v>0</v>
      </c>
      <c r="S30">
        <v>2.1012554744525551</v>
      </c>
      <c r="T30">
        <v>10.172905109489053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68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68</v>
      </c>
      <c r="G31">
        <f t="shared" si="5"/>
        <v>34.6</v>
      </c>
      <c r="H31" s="112"/>
      <c r="I31">
        <f>BRPL_EOD!AA31+BRPL_EOD!AB31</f>
        <v>14.1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10.07</v>
      </c>
      <c r="N31">
        <f t="shared" si="0"/>
        <v>34.25</v>
      </c>
      <c r="O31" s="112">
        <f t="shared" si="1"/>
        <v>0.35000000000000142</v>
      </c>
      <c r="P31">
        <v>14.244087591240875</v>
      </c>
      <c r="Q31">
        <v>8.081751824817518</v>
      </c>
      <c r="R31">
        <v>0</v>
      </c>
      <c r="S31">
        <v>2.1012554744525551</v>
      </c>
      <c r="T31">
        <v>10.172905109489053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68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68</v>
      </c>
      <c r="G32">
        <f t="shared" si="5"/>
        <v>34.6</v>
      </c>
      <c r="H32" s="112"/>
      <c r="I32">
        <f>BRPL_EOD!AA32+BRPL_EOD!AB32</f>
        <v>14.1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10.07</v>
      </c>
      <c r="N32">
        <f t="shared" si="0"/>
        <v>34.25</v>
      </c>
      <c r="O32" s="112">
        <f t="shared" si="1"/>
        <v>0.35000000000000142</v>
      </c>
      <c r="P32">
        <v>14.244087591240875</v>
      </c>
      <c r="Q32">
        <v>8.081751824817518</v>
      </c>
      <c r="R32">
        <v>0</v>
      </c>
      <c r="S32">
        <v>2.1012554744525551</v>
      </c>
      <c r="T32">
        <v>10.172905109489053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68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68</v>
      </c>
      <c r="G33">
        <f t="shared" si="5"/>
        <v>34.6</v>
      </c>
      <c r="H33" s="112"/>
      <c r="I33">
        <f>BRPL_EOD!AA33+BRPL_EOD!AB33</f>
        <v>14.1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10.07</v>
      </c>
      <c r="N33">
        <f t="shared" si="0"/>
        <v>34.25</v>
      </c>
      <c r="O33" s="112">
        <f t="shared" si="1"/>
        <v>0.35000000000000142</v>
      </c>
      <c r="P33">
        <v>14.244087591240875</v>
      </c>
      <c r="Q33">
        <v>8.081751824817518</v>
      </c>
      <c r="R33">
        <v>0</v>
      </c>
      <c r="S33">
        <v>2.1012554744525551</v>
      </c>
      <c r="T33">
        <v>10.172905109489053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68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68</v>
      </c>
      <c r="G34">
        <f t="shared" si="5"/>
        <v>34.6</v>
      </c>
      <c r="H34" s="112"/>
      <c r="I34">
        <f>BRPL_EOD!AA34+BRPL_EOD!AB34</f>
        <v>14.1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10.07</v>
      </c>
      <c r="N34">
        <f t="shared" si="0"/>
        <v>34.25</v>
      </c>
      <c r="O34" s="112">
        <f t="shared" si="1"/>
        <v>0.35000000000000142</v>
      </c>
      <c r="P34">
        <v>14.244087591240875</v>
      </c>
      <c r="Q34">
        <v>8.081751824817518</v>
      </c>
      <c r="R34">
        <v>0</v>
      </c>
      <c r="S34">
        <v>2.1012554744525551</v>
      </c>
      <c r="T34">
        <v>10.172905109489053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68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68</v>
      </c>
      <c r="G35">
        <f t="shared" si="5"/>
        <v>34.6</v>
      </c>
      <c r="H35" s="112"/>
      <c r="I35">
        <f>BRPL_EOD!AA35+BRPL_EOD!AB35</f>
        <v>14.1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10.07</v>
      </c>
      <c r="N35">
        <f t="shared" si="0"/>
        <v>34.25</v>
      </c>
      <c r="O35" s="112">
        <f t="shared" si="1"/>
        <v>0.35000000000000142</v>
      </c>
      <c r="P35">
        <v>14.244087591240875</v>
      </c>
      <c r="Q35">
        <v>8.081751824817518</v>
      </c>
      <c r="R35">
        <v>0</v>
      </c>
      <c r="S35">
        <v>2.1012554744525551</v>
      </c>
      <c r="T35">
        <v>10.172905109489053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68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68</v>
      </c>
      <c r="G36">
        <f t="shared" si="5"/>
        <v>34.6</v>
      </c>
      <c r="H36" s="112"/>
      <c r="I36">
        <f>BRPL_EOD!AA36+BRPL_EOD!AB36</f>
        <v>14.1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10.07</v>
      </c>
      <c r="N36">
        <f t="shared" si="0"/>
        <v>34.25</v>
      </c>
      <c r="O36" s="112">
        <f t="shared" si="1"/>
        <v>0.35000000000000142</v>
      </c>
      <c r="P36">
        <v>14.244087591240875</v>
      </c>
      <c r="Q36">
        <v>8.081751824817518</v>
      </c>
      <c r="R36">
        <v>0</v>
      </c>
      <c r="S36">
        <v>2.1012554744525551</v>
      </c>
      <c r="T36">
        <v>10.172905109489053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68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68</v>
      </c>
      <c r="G37">
        <f t="shared" si="5"/>
        <v>34.6</v>
      </c>
      <c r="H37" s="112"/>
      <c r="I37">
        <f>BRPL_EOD!AA37+BRPL_EOD!AB37</f>
        <v>14.1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10.07</v>
      </c>
      <c r="N37">
        <f t="shared" si="0"/>
        <v>34.25</v>
      </c>
      <c r="O37" s="112">
        <f t="shared" si="1"/>
        <v>0.35000000000000142</v>
      </c>
      <c r="P37">
        <v>14.244087591240875</v>
      </c>
      <c r="Q37">
        <v>8.081751824817518</v>
      </c>
      <c r="R37">
        <v>0</v>
      </c>
      <c r="S37">
        <v>2.1012554744525551</v>
      </c>
      <c r="T37">
        <v>10.172905109489053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68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68</v>
      </c>
      <c r="G38">
        <f t="shared" si="5"/>
        <v>34.6</v>
      </c>
      <c r="H38" s="112"/>
      <c r="I38">
        <f>BRPL_EOD!AA38+BRPL_EOD!AB38</f>
        <v>14.1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10.07</v>
      </c>
      <c r="N38">
        <f t="shared" si="0"/>
        <v>34.25</v>
      </c>
      <c r="O38" s="112">
        <f t="shared" si="1"/>
        <v>0.35000000000000142</v>
      </c>
      <c r="P38">
        <v>14.244087591240875</v>
      </c>
      <c r="Q38">
        <v>8.081751824817518</v>
      </c>
      <c r="R38">
        <v>0</v>
      </c>
      <c r="S38">
        <v>2.1012554744525551</v>
      </c>
      <c r="T38">
        <v>10.172905109489053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68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68</v>
      </c>
      <c r="G39">
        <f t="shared" si="5"/>
        <v>34.299999999999997</v>
      </c>
      <c r="H39" s="112"/>
      <c r="I39">
        <f>BRPL_EOD!AA39+BRPL_EOD!AB39</f>
        <v>14.1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10.07</v>
      </c>
      <c r="N39">
        <f t="shared" si="0"/>
        <v>34.25</v>
      </c>
      <c r="O39" s="112">
        <f t="shared" si="1"/>
        <v>4.9999999999997158E-2</v>
      </c>
      <c r="P39">
        <v>14.120583941605839</v>
      </c>
      <c r="Q39">
        <v>8.0116788321167878</v>
      </c>
      <c r="R39">
        <v>0</v>
      </c>
      <c r="S39">
        <v>2.0830364963503647</v>
      </c>
      <c r="T39">
        <v>10.084700729927008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68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68</v>
      </c>
      <c r="G40">
        <f t="shared" si="5"/>
        <v>34.299999999999997</v>
      </c>
      <c r="H40" s="112"/>
      <c r="I40">
        <f>BRPL_EOD!AA40+BRPL_EOD!AB40</f>
        <v>14.1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10.07</v>
      </c>
      <c r="N40">
        <f t="shared" si="0"/>
        <v>34.25</v>
      </c>
      <c r="O40" s="112">
        <f t="shared" si="1"/>
        <v>4.9999999999997158E-2</v>
      </c>
      <c r="P40">
        <v>14.120583941605839</v>
      </c>
      <c r="Q40">
        <v>8.0116788321167878</v>
      </c>
      <c r="R40">
        <v>0</v>
      </c>
      <c r="S40">
        <v>2.0830364963503647</v>
      </c>
      <c r="T40">
        <v>10.084700729927008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67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67</v>
      </c>
      <c r="G41">
        <f t="shared" si="5"/>
        <v>34.299999999999997</v>
      </c>
      <c r="H41" s="112"/>
      <c r="I41">
        <f>BRPL_EOD!AA41+BRPL_EOD!AB41</f>
        <v>14.1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10.08</v>
      </c>
      <c r="N41">
        <f t="shared" si="0"/>
        <v>34.26</v>
      </c>
      <c r="O41" s="112">
        <f t="shared" si="1"/>
        <v>3.9999999999999147E-2</v>
      </c>
      <c r="P41">
        <v>14.11646234676007</v>
      </c>
      <c r="Q41">
        <v>8.0093403385872737</v>
      </c>
      <c r="R41">
        <v>0</v>
      </c>
      <c r="S41">
        <v>2.0824284880326913</v>
      </c>
      <c r="T41">
        <v>10.091768826619965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66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66</v>
      </c>
      <c r="G42">
        <f t="shared" si="5"/>
        <v>34.299999999999997</v>
      </c>
      <c r="H42" s="112"/>
      <c r="I42">
        <f>BRPL_EOD!AA42+BRPL_EOD!AB42</f>
        <v>14.11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10.08</v>
      </c>
      <c r="N42">
        <f t="shared" si="0"/>
        <v>34.269999999999996</v>
      </c>
      <c r="O42" s="112">
        <f t="shared" si="1"/>
        <v>3.0000000000001137E-2</v>
      </c>
      <c r="P42">
        <v>14.122351911292675</v>
      </c>
      <c r="Q42">
        <v>8.0070032098044948</v>
      </c>
      <c r="R42">
        <v>0</v>
      </c>
      <c r="S42">
        <v>2.0818208345491684</v>
      </c>
      <c r="T42">
        <v>10.088824044353663</v>
      </c>
      <c r="U42" s="114">
        <f t="shared" si="2"/>
        <v>34.300000000000004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66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66</v>
      </c>
      <c r="G43">
        <f t="shared" si="5"/>
        <v>34.299999999999997</v>
      </c>
      <c r="H43" s="112"/>
      <c r="I43">
        <f>BRPL_EOD!AA43+BRPL_EOD!AB43</f>
        <v>14.11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10.08</v>
      </c>
      <c r="N43">
        <f t="shared" si="0"/>
        <v>34.269999999999996</v>
      </c>
      <c r="O43" s="112">
        <f t="shared" si="1"/>
        <v>3.0000000000001137E-2</v>
      </c>
      <c r="P43">
        <v>14.122351911292675</v>
      </c>
      <c r="Q43">
        <v>8.0070032098044948</v>
      </c>
      <c r="R43">
        <v>0</v>
      </c>
      <c r="S43">
        <v>2.0818208345491684</v>
      </c>
      <c r="T43">
        <v>10.088824044353663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64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64</v>
      </c>
      <c r="G44">
        <f t="shared" si="5"/>
        <v>34.299999999999997</v>
      </c>
      <c r="H44" s="112"/>
      <c r="I44">
        <f>BRPL_EOD!AA44+BRPL_EOD!AB44</f>
        <v>14.12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10.09</v>
      </c>
      <c r="N44">
        <f t="shared" si="0"/>
        <v>34.289999999999992</v>
      </c>
      <c r="O44" s="112">
        <f t="shared" si="1"/>
        <v>1.0000000000005116E-2</v>
      </c>
      <c r="P44">
        <v>14.12411781860601</v>
      </c>
      <c r="Q44">
        <v>8.0023330417031211</v>
      </c>
      <c r="R44">
        <v>0</v>
      </c>
      <c r="S44">
        <v>2.0806065908428115</v>
      </c>
      <c r="T44">
        <v>10.092942548848063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64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64</v>
      </c>
      <c r="G45">
        <f t="shared" si="5"/>
        <v>34.299999999999997</v>
      </c>
      <c r="H45" s="112"/>
      <c r="I45">
        <f>BRPL_EOD!AA45+BRPL_EOD!AB45</f>
        <v>14.12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10.09</v>
      </c>
      <c r="N45">
        <f t="shared" si="0"/>
        <v>34.289999999999992</v>
      </c>
      <c r="O45" s="112">
        <f t="shared" si="1"/>
        <v>1.0000000000005116E-2</v>
      </c>
      <c r="P45">
        <v>14.12411781860601</v>
      </c>
      <c r="Q45">
        <v>8.0023330417031211</v>
      </c>
      <c r="R45">
        <v>0</v>
      </c>
      <c r="S45">
        <v>2.0806065908428115</v>
      </c>
      <c r="T45">
        <v>10.092942548848063</v>
      </c>
      <c r="U45" s="114">
        <f t="shared" si="2"/>
        <v>34.300000000000004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64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64</v>
      </c>
      <c r="G46">
        <f t="shared" si="5"/>
        <v>34.299999999999997</v>
      </c>
      <c r="H46" s="112"/>
      <c r="I46">
        <f>BRPL_EOD!AA46+BRPL_EOD!AB46</f>
        <v>14.12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10.09</v>
      </c>
      <c r="N46">
        <f t="shared" si="0"/>
        <v>34.289999999999992</v>
      </c>
      <c r="O46" s="112">
        <f t="shared" si="1"/>
        <v>1.0000000000005116E-2</v>
      </c>
      <c r="P46">
        <v>14.12411781860601</v>
      </c>
      <c r="Q46">
        <v>8.0023330417031211</v>
      </c>
      <c r="R46">
        <v>0</v>
      </c>
      <c r="S46">
        <v>2.0806065908428115</v>
      </c>
      <c r="T46">
        <v>10.092942548848063</v>
      </c>
      <c r="U46" s="114">
        <f t="shared" si="2"/>
        <v>34.300000000000004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64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64</v>
      </c>
      <c r="G47">
        <f t="shared" si="5"/>
        <v>34.299999999999997</v>
      </c>
      <c r="H47" s="112"/>
      <c r="I47">
        <f>BRPL_EOD!AA47+BRPL_EOD!AB47</f>
        <v>14.12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10.09</v>
      </c>
      <c r="N47">
        <f t="shared" si="0"/>
        <v>34.289999999999992</v>
      </c>
      <c r="O47" s="112">
        <f t="shared" si="1"/>
        <v>1.0000000000005116E-2</v>
      </c>
      <c r="P47">
        <v>14.12411781860601</v>
      </c>
      <c r="Q47">
        <v>8.0023330417031211</v>
      </c>
      <c r="R47">
        <v>0</v>
      </c>
      <c r="S47">
        <v>2.0806065908428115</v>
      </c>
      <c r="T47">
        <v>10.092942548848063</v>
      </c>
      <c r="U47" s="114">
        <f t="shared" si="2"/>
        <v>34.300000000000004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64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64</v>
      </c>
      <c r="G48">
        <f t="shared" si="5"/>
        <v>34.299999999999997</v>
      </c>
      <c r="H48" s="112"/>
      <c r="I48">
        <f>BRPL_EOD!AA48+BRPL_EOD!AB48</f>
        <v>14.12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10.09</v>
      </c>
      <c r="N48">
        <f t="shared" si="0"/>
        <v>34.289999999999992</v>
      </c>
      <c r="O48" s="112">
        <f t="shared" si="1"/>
        <v>1.0000000000005116E-2</v>
      </c>
      <c r="P48">
        <v>14.12411781860601</v>
      </c>
      <c r="Q48">
        <v>8.0023330417031211</v>
      </c>
      <c r="R48">
        <v>0</v>
      </c>
      <c r="S48">
        <v>2.0806065908428115</v>
      </c>
      <c r="T48">
        <v>10.092942548848063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64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64</v>
      </c>
      <c r="G49">
        <f t="shared" si="5"/>
        <v>34.299999999999997</v>
      </c>
      <c r="H49" s="112"/>
      <c r="I49">
        <f>BRPL_EOD!AA49+BRPL_EOD!AB49</f>
        <v>14.12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10.09</v>
      </c>
      <c r="N49">
        <f t="shared" si="0"/>
        <v>34.289999999999992</v>
      </c>
      <c r="O49" s="112">
        <f t="shared" si="1"/>
        <v>1.0000000000005116E-2</v>
      </c>
      <c r="P49">
        <v>14.12411781860601</v>
      </c>
      <c r="Q49">
        <v>8.0023330417031211</v>
      </c>
      <c r="R49">
        <v>0</v>
      </c>
      <c r="S49">
        <v>2.0806065908428115</v>
      </c>
      <c r="T49">
        <v>10.092942548848063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64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64</v>
      </c>
      <c r="G50">
        <f t="shared" si="5"/>
        <v>34.299999999999997</v>
      </c>
      <c r="H50" s="112"/>
      <c r="I50">
        <f>BRPL_EOD!AA50+BRPL_EOD!AB50</f>
        <v>14.12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10.09</v>
      </c>
      <c r="N50">
        <f t="shared" si="0"/>
        <v>34.289999999999992</v>
      </c>
      <c r="O50" s="112">
        <f t="shared" si="1"/>
        <v>1.0000000000005116E-2</v>
      </c>
      <c r="P50">
        <v>14.12411781860601</v>
      </c>
      <c r="Q50">
        <v>8.0023330417031211</v>
      </c>
      <c r="R50">
        <v>0</v>
      </c>
      <c r="S50">
        <v>2.0806065908428115</v>
      </c>
      <c r="T50">
        <v>10.092942548848063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64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64</v>
      </c>
      <c r="G51">
        <f t="shared" si="5"/>
        <v>34.299999999999997</v>
      </c>
      <c r="H51" s="112"/>
      <c r="I51">
        <f>BRPL_EOD!AA51+BRPL_EOD!AB51</f>
        <v>14.12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10.09</v>
      </c>
      <c r="N51">
        <f t="shared" si="0"/>
        <v>34.289999999999992</v>
      </c>
      <c r="O51" s="112">
        <f t="shared" si="1"/>
        <v>1.0000000000005116E-2</v>
      </c>
      <c r="P51">
        <v>14.12411781860601</v>
      </c>
      <c r="Q51">
        <v>8.0023330417031211</v>
      </c>
      <c r="R51">
        <v>0</v>
      </c>
      <c r="S51">
        <v>2.0806065908428115</v>
      </c>
      <c r="T51">
        <v>10.092942548848063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64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64</v>
      </c>
      <c r="G52">
        <f t="shared" si="5"/>
        <v>34.299999999999997</v>
      </c>
      <c r="H52" s="112"/>
      <c r="I52">
        <f>BRPL_EOD!AA52+BRPL_EOD!AB52</f>
        <v>14.12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10.09</v>
      </c>
      <c r="N52">
        <f t="shared" si="0"/>
        <v>34.289999999999992</v>
      </c>
      <c r="O52" s="112">
        <f t="shared" si="1"/>
        <v>1.0000000000005116E-2</v>
      </c>
      <c r="P52">
        <v>14.12411781860601</v>
      </c>
      <c r="Q52">
        <v>8.0023330417031211</v>
      </c>
      <c r="R52">
        <v>0</v>
      </c>
      <c r="S52">
        <v>2.0806065908428115</v>
      </c>
      <c r="T52">
        <v>10.092942548848063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64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64</v>
      </c>
      <c r="G53">
        <f t="shared" si="5"/>
        <v>34.299999999999997</v>
      </c>
      <c r="H53" s="112"/>
      <c r="I53">
        <f>BRPL_EOD!AA53+BRPL_EOD!AB53</f>
        <v>14.12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10.09</v>
      </c>
      <c r="N53">
        <f t="shared" si="0"/>
        <v>34.289999999999992</v>
      </c>
      <c r="O53" s="112">
        <f t="shared" si="1"/>
        <v>1.0000000000005116E-2</v>
      </c>
      <c r="P53">
        <v>14.12411781860601</v>
      </c>
      <c r="Q53">
        <v>8.0023330417031211</v>
      </c>
      <c r="R53">
        <v>0</v>
      </c>
      <c r="S53">
        <v>2.0806065908428115</v>
      </c>
      <c r="T53">
        <v>10.092942548848063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64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64</v>
      </c>
      <c r="G54">
        <f t="shared" si="5"/>
        <v>34.299999999999997</v>
      </c>
      <c r="H54" s="112"/>
      <c r="I54">
        <f>BRPL_EOD!AA54+BRPL_EOD!AB54</f>
        <v>14.12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10.09</v>
      </c>
      <c r="N54">
        <f t="shared" si="0"/>
        <v>34.289999999999992</v>
      </c>
      <c r="O54" s="112">
        <f t="shared" si="1"/>
        <v>1.0000000000005116E-2</v>
      </c>
      <c r="P54">
        <v>14.12411781860601</v>
      </c>
      <c r="Q54">
        <v>8.0023330417031211</v>
      </c>
      <c r="R54">
        <v>0</v>
      </c>
      <c r="S54">
        <v>2.0806065908428115</v>
      </c>
      <c r="T54">
        <v>10.092942548848063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62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62</v>
      </c>
      <c r="G55">
        <f t="shared" si="5"/>
        <v>34.299999999999997</v>
      </c>
      <c r="H55" s="112"/>
      <c r="I55">
        <f>BRPL_EOD!AA55+BRPL_EOD!AB55</f>
        <v>14.13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</v>
      </c>
      <c r="N55">
        <f t="shared" si="0"/>
        <v>34.31</v>
      </c>
      <c r="O55" s="112">
        <f t="shared" si="1"/>
        <v>-1.0000000000005116E-2</v>
      </c>
      <c r="P55">
        <v>14.125881667152433</v>
      </c>
      <c r="Q55">
        <v>7.9976683182745543</v>
      </c>
      <c r="R55">
        <v>0</v>
      </c>
      <c r="S55">
        <v>2.0793937627513843</v>
      </c>
      <c r="T55">
        <v>10.097056251821625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62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62</v>
      </c>
      <c r="G56">
        <f t="shared" si="5"/>
        <v>34.299999999999997</v>
      </c>
      <c r="H56" s="112"/>
      <c r="I56">
        <f>BRPL_EOD!AA56+BRPL_EOD!AB56</f>
        <v>14.13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</v>
      </c>
      <c r="N56">
        <f t="shared" si="0"/>
        <v>34.31</v>
      </c>
      <c r="O56" s="112">
        <f t="shared" si="1"/>
        <v>-1.0000000000005116E-2</v>
      </c>
      <c r="P56">
        <v>14.125881667152433</v>
      </c>
      <c r="Q56">
        <v>7.9976683182745543</v>
      </c>
      <c r="R56">
        <v>0</v>
      </c>
      <c r="S56">
        <v>2.0793937627513843</v>
      </c>
      <c r="T56">
        <v>10.097056251821625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62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62</v>
      </c>
      <c r="G57">
        <f t="shared" si="5"/>
        <v>34.299999999999997</v>
      </c>
      <c r="H57" s="112"/>
      <c r="I57">
        <f>BRPL_EOD!AA57+BRPL_EOD!AB57</f>
        <v>14.13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</v>
      </c>
      <c r="N57">
        <f t="shared" si="0"/>
        <v>34.31</v>
      </c>
      <c r="O57" s="112">
        <f t="shared" si="1"/>
        <v>-1.0000000000005116E-2</v>
      </c>
      <c r="P57">
        <v>14.125881667152433</v>
      </c>
      <c r="Q57">
        <v>7.9976683182745543</v>
      </c>
      <c r="R57">
        <v>0</v>
      </c>
      <c r="S57">
        <v>2.0793937627513843</v>
      </c>
      <c r="T57">
        <v>10.097056251821625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62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62</v>
      </c>
      <c r="G58">
        <f t="shared" si="5"/>
        <v>34.299999999999997</v>
      </c>
      <c r="H58" s="112"/>
      <c r="I58">
        <f>BRPL_EOD!AA58+BRPL_EOD!AB58</f>
        <v>14.13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10.1</v>
      </c>
      <c r="N58">
        <f t="shared" si="0"/>
        <v>34.31</v>
      </c>
      <c r="O58" s="112">
        <f t="shared" si="1"/>
        <v>-1.0000000000005116E-2</v>
      </c>
      <c r="P58">
        <v>14.125881667152433</v>
      </c>
      <c r="Q58">
        <v>7.9976683182745543</v>
      </c>
      <c r="R58">
        <v>0</v>
      </c>
      <c r="S58">
        <v>2.0793937627513843</v>
      </c>
      <c r="T58">
        <v>10.097056251821625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62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62</v>
      </c>
      <c r="G59">
        <f t="shared" si="5"/>
        <v>34.299999999999997</v>
      </c>
      <c r="H59" s="112"/>
      <c r="I59">
        <f>BRPL_EOD!AA59+BRPL_EOD!AB59</f>
        <v>14.13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10.1</v>
      </c>
      <c r="N59">
        <f t="shared" si="0"/>
        <v>34.31</v>
      </c>
      <c r="O59" s="112">
        <f t="shared" si="1"/>
        <v>-1.0000000000005116E-2</v>
      </c>
      <c r="P59">
        <v>14.125881667152433</v>
      </c>
      <c r="Q59">
        <v>7.9976683182745543</v>
      </c>
      <c r="R59">
        <v>0</v>
      </c>
      <c r="S59">
        <v>2.0793937627513843</v>
      </c>
      <c r="T59">
        <v>10.097056251821625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62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62</v>
      </c>
      <c r="G60">
        <f t="shared" si="5"/>
        <v>34.299999999999997</v>
      </c>
      <c r="H60" s="112"/>
      <c r="I60">
        <f>BRPL_EOD!AA60+BRPL_EOD!AB60</f>
        <v>14.13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10.1</v>
      </c>
      <c r="N60">
        <f t="shared" si="0"/>
        <v>34.31</v>
      </c>
      <c r="O60" s="112">
        <f t="shared" si="1"/>
        <v>-1.0000000000005116E-2</v>
      </c>
      <c r="P60">
        <v>14.125881667152433</v>
      </c>
      <c r="Q60">
        <v>7.9976683182745543</v>
      </c>
      <c r="R60">
        <v>0</v>
      </c>
      <c r="S60">
        <v>2.0793937627513843</v>
      </c>
      <c r="T60">
        <v>10.097056251821625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62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62</v>
      </c>
      <c r="G61">
        <f t="shared" si="5"/>
        <v>34.299999999999997</v>
      </c>
      <c r="H61" s="112"/>
      <c r="I61">
        <f>BRPL_EOD!AA61+BRPL_EOD!AB61</f>
        <v>14.13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10.1</v>
      </c>
      <c r="N61">
        <f t="shared" si="0"/>
        <v>34.31</v>
      </c>
      <c r="O61" s="112">
        <f t="shared" si="1"/>
        <v>-1.0000000000005116E-2</v>
      </c>
      <c r="P61">
        <v>14.125881667152433</v>
      </c>
      <c r="Q61">
        <v>7.9976683182745543</v>
      </c>
      <c r="R61">
        <v>0</v>
      </c>
      <c r="S61">
        <v>2.0793937627513843</v>
      </c>
      <c r="T61">
        <v>10.097056251821625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62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62</v>
      </c>
      <c r="G62">
        <f t="shared" si="5"/>
        <v>34.299999999999997</v>
      </c>
      <c r="H62" s="112"/>
      <c r="I62">
        <f>BRPL_EOD!AA62+BRPL_EOD!AB62</f>
        <v>14.13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10.1</v>
      </c>
      <c r="N62">
        <f t="shared" si="0"/>
        <v>34.31</v>
      </c>
      <c r="O62" s="112">
        <f t="shared" si="1"/>
        <v>-1.0000000000005116E-2</v>
      </c>
      <c r="P62">
        <v>14.125881667152433</v>
      </c>
      <c r="Q62">
        <v>7.9976683182745543</v>
      </c>
      <c r="R62">
        <v>0</v>
      </c>
      <c r="S62">
        <v>2.0793937627513843</v>
      </c>
      <c r="T62">
        <v>10.097056251821625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62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62</v>
      </c>
      <c r="G63">
        <f t="shared" si="5"/>
        <v>34.299999999999997</v>
      </c>
      <c r="H63" s="112"/>
      <c r="I63">
        <f>BRPL_EOD!AA63+BRPL_EOD!AB63</f>
        <v>14.13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10.1</v>
      </c>
      <c r="N63">
        <f t="shared" si="0"/>
        <v>34.31</v>
      </c>
      <c r="O63" s="112">
        <f t="shared" si="1"/>
        <v>-1.0000000000005116E-2</v>
      </c>
      <c r="P63">
        <v>14.125881667152433</v>
      </c>
      <c r="Q63">
        <v>7.9976683182745543</v>
      </c>
      <c r="R63">
        <v>0</v>
      </c>
      <c r="S63">
        <v>2.0793937627513843</v>
      </c>
      <c r="T63">
        <v>10.097056251821625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62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62</v>
      </c>
      <c r="G64">
        <f t="shared" si="5"/>
        <v>34.299999999999997</v>
      </c>
      <c r="H64" s="112"/>
      <c r="I64">
        <f>BRPL_EOD!AA64+BRPL_EOD!AB64</f>
        <v>14.13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</v>
      </c>
      <c r="N64">
        <f t="shared" si="0"/>
        <v>34.31</v>
      </c>
      <c r="O64" s="112">
        <f t="shared" si="1"/>
        <v>-1.0000000000005116E-2</v>
      </c>
      <c r="P64">
        <v>14.125881667152433</v>
      </c>
      <c r="Q64">
        <v>7.9976683182745543</v>
      </c>
      <c r="R64">
        <v>0</v>
      </c>
      <c r="S64">
        <v>2.0793937627513843</v>
      </c>
      <c r="T64">
        <v>10.097056251821625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62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62</v>
      </c>
      <c r="G65">
        <f t="shared" si="5"/>
        <v>34.299999999999997</v>
      </c>
      <c r="H65" s="112"/>
      <c r="I65">
        <f>BRPL_EOD!AA65+BRPL_EOD!AB65</f>
        <v>14.13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</v>
      </c>
      <c r="N65">
        <f t="shared" si="0"/>
        <v>34.31</v>
      </c>
      <c r="O65" s="112">
        <f t="shared" si="1"/>
        <v>-1.0000000000005116E-2</v>
      </c>
      <c r="P65">
        <v>14.125881667152433</v>
      </c>
      <c r="Q65">
        <v>7.9976683182745543</v>
      </c>
      <c r="R65">
        <v>0</v>
      </c>
      <c r="S65">
        <v>2.0793937627513843</v>
      </c>
      <c r="T65">
        <v>10.097056251821625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62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62</v>
      </c>
      <c r="G66">
        <f t="shared" si="5"/>
        <v>34.299999999999997</v>
      </c>
      <c r="H66" s="112"/>
      <c r="I66">
        <f>BRPL_EOD!AA66+BRPL_EOD!AB66</f>
        <v>14.13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</v>
      </c>
      <c r="N66">
        <f t="shared" si="0"/>
        <v>34.31</v>
      </c>
      <c r="O66" s="112">
        <f t="shared" si="1"/>
        <v>-1.0000000000005116E-2</v>
      </c>
      <c r="P66">
        <v>14.125881667152433</v>
      </c>
      <c r="Q66">
        <v>7.9976683182745543</v>
      </c>
      <c r="R66">
        <v>0</v>
      </c>
      <c r="S66">
        <v>2.0793937627513843</v>
      </c>
      <c r="T66">
        <v>10.097056251821625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62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62</v>
      </c>
      <c r="G67">
        <f t="shared" si="5"/>
        <v>34.299999999999997</v>
      </c>
      <c r="H67" s="112"/>
      <c r="I67">
        <f>BRPL_EOD!AA67+BRPL_EOD!AB67</f>
        <v>14.13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</v>
      </c>
      <c r="N67">
        <f t="shared" ref="N67:N98" si="6">SUM(I67:M67)</f>
        <v>34.31</v>
      </c>
      <c r="O67" s="112">
        <f t="shared" ref="O67:O98" si="7">G67-N67</f>
        <v>-1.0000000000005116E-2</v>
      </c>
      <c r="P67">
        <v>14.125881667152433</v>
      </c>
      <c r="Q67">
        <v>7.9976683182745543</v>
      </c>
      <c r="R67">
        <v>0</v>
      </c>
      <c r="S67">
        <v>2.0793937627513843</v>
      </c>
      <c r="T67">
        <v>10.097056251821625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62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62</v>
      </c>
      <c r="G68">
        <f t="shared" ref="G68:G98" si="11">D68+E68-X68</f>
        <v>34.299999999999997</v>
      </c>
      <c r="H68" s="112"/>
      <c r="I68">
        <f>BRPL_EOD!AA68+BRPL_EOD!AB68</f>
        <v>14.13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</v>
      </c>
      <c r="N68">
        <f t="shared" si="6"/>
        <v>34.31</v>
      </c>
      <c r="O68" s="112">
        <f t="shared" si="7"/>
        <v>-1.0000000000005116E-2</v>
      </c>
      <c r="P68">
        <v>14.125881667152433</v>
      </c>
      <c r="Q68">
        <v>7.9976683182745543</v>
      </c>
      <c r="R68">
        <v>0</v>
      </c>
      <c r="S68">
        <v>2.0793937627513843</v>
      </c>
      <c r="T68">
        <v>10.097056251821625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62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62</v>
      </c>
      <c r="G69">
        <f t="shared" si="11"/>
        <v>34.299999999999997</v>
      </c>
      <c r="H69" s="112"/>
      <c r="I69">
        <f>BRPL_EOD!AA69+BRPL_EOD!AB69</f>
        <v>14.13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</v>
      </c>
      <c r="N69">
        <f t="shared" si="6"/>
        <v>34.31</v>
      </c>
      <c r="O69" s="112">
        <f t="shared" si="7"/>
        <v>-1.0000000000005116E-2</v>
      </c>
      <c r="P69">
        <v>14.125881667152433</v>
      </c>
      <c r="Q69">
        <v>7.9976683182745543</v>
      </c>
      <c r="R69">
        <v>0</v>
      </c>
      <c r="S69">
        <v>2.0793937627513843</v>
      </c>
      <c r="T69">
        <v>10.097056251821625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62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62</v>
      </c>
      <c r="G70">
        <f t="shared" si="11"/>
        <v>34.299999999999997</v>
      </c>
      <c r="H70" s="112"/>
      <c r="I70">
        <f>BRPL_EOD!AA70+BRPL_EOD!AB70</f>
        <v>14.13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</v>
      </c>
      <c r="N70">
        <f t="shared" si="6"/>
        <v>34.31</v>
      </c>
      <c r="O70" s="112">
        <f t="shared" si="7"/>
        <v>-1.0000000000005116E-2</v>
      </c>
      <c r="P70">
        <v>14.125881667152433</v>
      </c>
      <c r="Q70">
        <v>7.9976683182745543</v>
      </c>
      <c r="R70">
        <v>0</v>
      </c>
      <c r="S70">
        <v>2.0793937627513843</v>
      </c>
      <c r="T70">
        <v>10.097056251821625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62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62</v>
      </c>
      <c r="G71">
        <f t="shared" si="11"/>
        <v>34.299999999999997</v>
      </c>
      <c r="H71" s="112"/>
      <c r="I71">
        <f>BRPL_EOD!AA71+BRPL_EOD!AB71</f>
        <v>14.13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</v>
      </c>
      <c r="N71">
        <f t="shared" si="6"/>
        <v>34.31</v>
      </c>
      <c r="O71" s="112">
        <f t="shared" si="7"/>
        <v>-1.0000000000005116E-2</v>
      </c>
      <c r="P71">
        <v>14.125881667152433</v>
      </c>
      <c r="Q71">
        <v>7.9976683182745543</v>
      </c>
      <c r="R71">
        <v>0</v>
      </c>
      <c r="S71">
        <v>2.0793937627513843</v>
      </c>
      <c r="T71">
        <v>10.097056251821625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62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62</v>
      </c>
      <c r="G72">
        <f t="shared" si="11"/>
        <v>34.299999999999997</v>
      </c>
      <c r="H72" s="112"/>
      <c r="I72">
        <f>BRPL_EOD!AA72+BRPL_EOD!AB72</f>
        <v>14.13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</v>
      </c>
      <c r="N72">
        <f t="shared" si="6"/>
        <v>34.31</v>
      </c>
      <c r="O72" s="112">
        <f t="shared" si="7"/>
        <v>-1.0000000000005116E-2</v>
      </c>
      <c r="P72">
        <v>14.125881667152433</v>
      </c>
      <c r="Q72">
        <v>7.9976683182745543</v>
      </c>
      <c r="R72">
        <v>0</v>
      </c>
      <c r="S72">
        <v>2.0793937627513843</v>
      </c>
      <c r="T72">
        <v>10.097056251821625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62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62</v>
      </c>
      <c r="G73">
        <f t="shared" si="11"/>
        <v>34.299999999999997</v>
      </c>
      <c r="H73" s="112"/>
      <c r="I73">
        <f>BRPL_EOD!AA73+BRPL_EOD!AB73</f>
        <v>14.13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</v>
      </c>
      <c r="N73">
        <f t="shared" si="6"/>
        <v>34.31</v>
      </c>
      <c r="O73" s="112">
        <f t="shared" si="7"/>
        <v>-1.0000000000005116E-2</v>
      </c>
      <c r="P73">
        <v>14.125881667152433</v>
      </c>
      <c r="Q73">
        <v>7.9976683182745543</v>
      </c>
      <c r="R73">
        <v>0</v>
      </c>
      <c r="S73">
        <v>2.0793937627513843</v>
      </c>
      <c r="T73">
        <v>10.097056251821625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62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62</v>
      </c>
      <c r="G74">
        <f t="shared" si="11"/>
        <v>34.299999999999997</v>
      </c>
      <c r="H74" s="112"/>
      <c r="I74">
        <f>BRPL_EOD!AA74+BRPL_EOD!AB74</f>
        <v>14.13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</v>
      </c>
      <c r="N74">
        <f t="shared" si="6"/>
        <v>34.31</v>
      </c>
      <c r="O74" s="112">
        <f t="shared" si="7"/>
        <v>-1.0000000000005116E-2</v>
      </c>
      <c r="P74">
        <v>14.125881667152433</v>
      </c>
      <c r="Q74">
        <v>7.9976683182745543</v>
      </c>
      <c r="R74">
        <v>0</v>
      </c>
      <c r="S74">
        <v>2.0793937627513843</v>
      </c>
      <c r="T74">
        <v>10.097056251821625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62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62</v>
      </c>
      <c r="G75">
        <f t="shared" si="11"/>
        <v>34.6</v>
      </c>
      <c r="H75" s="112"/>
      <c r="I75">
        <f>BRPL_EOD!AA75+BRPL_EOD!AB75</f>
        <v>14.13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</v>
      </c>
      <c r="N75">
        <f t="shared" si="6"/>
        <v>34.31</v>
      </c>
      <c r="O75" s="112">
        <f t="shared" si="7"/>
        <v>0.28999999999999915</v>
      </c>
      <c r="P75">
        <v>14.249431652579423</v>
      </c>
      <c r="Q75">
        <v>8.067618770037889</v>
      </c>
      <c r="R75">
        <v>0</v>
      </c>
      <c r="S75">
        <v>2.0975808802098515</v>
      </c>
      <c r="T75">
        <v>10.185368697172835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62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62</v>
      </c>
      <c r="G76">
        <f t="shared" si="11"/>
        <v>34.6</v>
      </c>
      <c r="H76" s="112"/>
      <c r="I76">
        <f>BRPL_EOD!AA76+BRPL_EOD!AB76</f>
        <v>14.13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</v>
      </c>
      <c r="N76">
        <f t="shared" si="6"/>
        <v>34.31</v>
      </c>
      <c r="O76" s="112">
        <f t="shared" si="7"/>
        <v>0.28999999999999915</v>
      </c>
      <c r="P76">
        <v>14.249431652579423</v>
      </c>
      <c r="Q76">
        <v>8.067618770037889</v>
      </c>
      <c r="R76">
        <v>0</v>
      </c>
      <c r="S76">
        <v>2.0975808802098515</v>
      </c>
      <c r="T76">
        <v>10.185368697172835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62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62</v>
      </c>
      <c r="G77">
        <f t="shared" si="11"/>
        <v>34.6</v>
      </c>
      <c r="H77" s="112"/>
      <c r="I77">
        <f>BRPL_EOD!AA77+BRPL_EOD!AB77</f>
        <v>14.13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</v>
      </c>
      <c r="N77">
        <f t="shared" si="6"/>
        <v>34.31</v>
      </c>
      <c r="O77" s="112">
        <f t="shared" si="7"/>
        <v>0.28999999999999915</v>
      </c>
      <c r="P77">
        <v>14.249431652579423</v>
      </c>
      <c r="Q77">
        <v>8.067618770037889</v>
      </c>
      <c r="R77">
        <v>0</v>
      </c>
      <c r="S77">
        <v>2.0975808802098515</v>
      </c>
      <c r="T77">
        <v>10.185368697172835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62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62</v>
      </c>
      <c r="G78">
        <f t="shared" si="11"/>
        <v>34.6</v>
      </c>
      <c r="H78" s="112"/>
      <c r="I78">
        <f>BRPL_EOD!AA78+BRPL_EOD!AB78</f>
        <v>14.13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10.1</v>
      </c>
      <c r="N78">
        <f t="shared" si="6"/>
        <v>34.31</v>
      </c>
      <c r="O78" s="112">
        <f t="shared" si="7"/>
        <v>0.28999999999999915</v>
      </c>
      <c r="P78">
        <v>14.249431652579423</v>
      </c>
      <c r="Q78">
        <v>8.067618770037889</v>
      </c>
      <c r="R78">
        <v>0</v>
      </c>
      <c r="S78">
        <v>2.0975808802098515</v>
      </c>
      <c r="T78">
        <v>10.185368697172835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64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64</v>
      </c>
      <c r="G79">
        <f t="shared" si="11"/>
        <v>34.6</v>
      </c>
      <c r="H79" s="112"/>
      <c r="I79">
        <f>BRPL_EOD!AA79+BRPL_EOD!AB79</f>
        <v>14.13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10.1</v>
      </c>
      <c r="N79">
        <f t="shared" si="6"/>
        <v>34.31</v>
      </c>
      <c r="O79" s="112">
        <f t="shared" si="7"/>
        <v>0.28999999999999915</v>
      </c>
      <c r="P79">
        <v>14.249431652579423</v>
      </c>
      <c r="Q79">
        <v>8.067618770037889</v>
      </c>
      <c r="R79">
        <v>0</v>
      </c>
      <c r="S79">
        <v>2.0975808802098515</v>
      </c>
      <c r="T79">
        <v>10.185368697172835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64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64</v>
      </c>
      <c r="G80">
        <f t="shared" si="11"/>
        <v>34.6</v>
      </c>
      <c r="H80" s="112"/>
      <c r="I80">
        <f>BRPL_EOD!AA80+BRPL_EOD!AB80</f>
        <v>14.13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10.1</v>
      </c>
      <c r="N80">
        <f t="shared" si="6"/>
        <v>34.31</v>
      </c>
      <c r="O80" s="112">
        <f t="shared" si="7"/>
        <v>0.28999999999999915</v>
      </c>
      <c r="P80">
        <v>14.249431652579423</v>
      </c>
      <c r="Q80">
        <v>8.067618770037889</v>
      </c>
      <c r="R80">
        <v>0</v>
      </c>
      <c r="S80">
        <v>2.0975808802098515</v>
      </c>
      <c r="T80">
        <v>10.185368697172835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64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64</v>
      </c>
      <c r="G81">
        <f t="shared" si="11"/>
        <v>34.6</v>
      </c>
      <c r="H81" s="112"/>
      <c r="I81">
        <f>BRPL_EOD!AA81+BRPL_EOD!AB81</f>
        <v>14.13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10.1</v>
      </c>
      <c r="N81">
        <f t="shared" si="6"/>
        <v>34.31</v>
      </c>
      <c r="O81" s="112">
        <f t="shared" si="7"/>
        <v>0.28999999999999915</v>
      </c>
      <c r="P81">
        <v>14.249431652579423</v>
      </c>
      <c r="Q81">
        <v>8.067618770037889</v>
      </c>
      <c r="R81">
        <v>0</v>
      </c>
      <c r="S81">
        <v>2.0975808802098515</v>
      </c>
      <c r="T81">
        <v>10.185368697172835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64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64</v>
      </c>
      <c r="G82">
        <f t="shared" si="11"/>
        <v>34.6</v>
      </c>
      <c r="H82" s="112"/>
      <c r="I82">
        <f>BRPL_EOD!AA82+BRPL_EOD!AB82</f>
        <v>14.13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10.1</v>
      </c>
      <c r="N82">
        <f t="shared" si="6"/>
        <v>34.31</v>
      </c>
      <c r="O82" s="112">
        <f t="shared" si="7"/>
        <v>0.28999999999999915</v>
      </c>
      <c r="P82">
        <v>14.249431652579423</v>
      </c>
      <c r="Q82">
        <v>8.067618770037889</v>
      </c>
      <c r="R82">
        <v>0</v>
      </c>
      <c r="S82">
        <v>2.0975808802098515</v>
      </c>
      <c r="T82">
        <v>10.185368697172835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64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64</v>
      </c>
      <c r="G83">
        <f t="shared" si="11"/>
        <v>34.6</v>
      </c>
      <c r="H83" s="112"/>
      <c r="I83">
        <f>BRPL_EOD!AA83+BRPL_EOD!AB83</f>
        <v>14.13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10.1</v>
      </c>
      <c r="N83">
        <f t="shared" si="6"/>
        <v>34.31</v>
      </c>
      <c r="O83" s="112">
        <f t="shared" si="7"/>
        <v>0.28999999999999915</v>
      </c>
      <c r="P83">
        <v>14.249431652579423</v>
      </c>
      <c r="Q83">
        <v>8.067618770037889</v>
      </c>
      <c r="R83">
        <v>0</v>
      </c>
      <c r="S83">
        <v>2.0975808802098515</v>
      </c>
      <c r="T83">
        <v>10.185368697172835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64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64</v>
      </c>
      <c r="G84">
        <f t="shared" si="11"/>
        <v>34.6</v>
      </c>
      <c r="H84" s="112"/>
      <c r="I84">
        <f>BRPL_EOD!AA84+BRPL_EOD!AB84</f>
        <v>14.13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10.1</v>
      </c>
      <c r="N84">
        <f t="shared" si="6"/>
        <v>34.31</v>
      </c>
      <c r="O84" s="112">
        <f t="shared" si="7"/>
        <v>0.28999999999999915</v>
      </c>
      <c r="P84">
        <v>14.249431652579423</v>
      </c>
      <c r="Q84">
        <v>8.067618770037889</v>
      </c>
      <c r="R84">
        <v>0</v>
      </c>
      <c r="S84">
        <v>2.0975808802098515</v>
      </c>
      <c r="T84">
        <v>10.185368697172835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64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64</v>
      </c>
      <c r="G85">
        <f t="shared" si="11"/>
        <v>34.6</v>
      </c>
      <c r="H85" s="112"/>
      <c r="I85">
        <f>BRPL_EOD!AA85+BRPL_EOD!AB85</f>
        <v>14.13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10.1</v>
      </c>
      <c r="N85">
        <f t="shared" si="6"/>
        <v>34.31</v>
      </c>
      <c r="O85" s="112">
        <f t="shared" si="7"/>
        <v>0.28999999999999915</v>
      </c>
      <c r="P85">
        <v>14.249431652579423</v>
      </c>
      <c r="Q85">
        <v>8.067618770037889</v>
      </c>
      <c r="R85">
        <v>0</v>
      </c>
      <c r="S85">
        <v>2.0975808802098515</v>
      </c>
      <c r="T85">
        <v>10.185368697172835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64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64</v>
      </c>
      <c r="G86">
        <f t="shared" si="11"/>
        <v>34.6</v>
      </c>
      <c r="H86" s="112"/>
      <c r="I86">
        <f>BRPL_EOD!AA86+BRPL_EOD!AB86</f>
        <v>14.13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10.1</v>
      </c>
      <c r="N86">
        <f t="shared" si="6"/>
        <v>34.31</v>
      </c>
      <c r="O86" s="112">
        <f t="shared" si="7"/>
        <v>0.28999999999999915</v>
      </c>
      <c r="P86">
        <v>14.249431652579423</v>
      </c>
      <c r="Q86">
        <v>8.067618770037889</v>
      </c>
      <c r="R86">
        <v>0</v>
      </c>
      <c r="S86">
        <v>2.0975808802098515</v>
      </c>
      <c r="T86">
        <v>10.185368697172835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64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64</v>
      </c>
      <c r="G87">
        <f t="shared" si="11"/>
        <v>34.6</v>
      </c>
      <c r="H87" s="112"/>
      <c r="I87">
        <f>BRPL_EOD!AA87+BRPL_EOD!AB87</f>
        <v>14.13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10.1</v>
      </c>
      <c r="N87">
        <f t="shared" si="6"/>
        <v>34.31</v>
      </c>
      <c r="O87" s="112">
        <f t="shared" si="7"/>
        <v>0.28999999999999915</v>
      </c>
      <c r="P87">
        <v>14.249431652579423</v>
      </c>
      <c r="Q87">
        <v>8.067618770037889</v>
      </c>
      <c r="R87">
        <v>0</v>
      </c>
      <c r="S87">
        <v>2.0975808802098515</v>
      </c>
      <c r="T87">
        <v>10.185368697172835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64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64</v>
      </c>
      <c r="G88">
        <f t="shared" si="11"/>
        <v>34.6</v>
      </c>
      <c r="H88" s="112"/>
      <c r="I88">
        <f>BRPL_EOD!AA88+BRPL_EOD!AB88</f>
        <v>14.13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10.1</v>
      </c>
      <c r="N88">
        <f t="shared" si="6"/>
        <v>34.31</v>
      </c>
      <c r="O88" s="112">
        <f t="shared" si="7"/>
        <v>0.28999999999999915</v>
      </c>
      <c r="P88">
        <v>14.249431652579423</v>
      </c>
      <c r="Q88">
        <v>8.067618770037889</v>
      </c>
      <c r="R88">
        <v>0</v>
      </c>
      <c r="S88">
        <v>2.0975808802098515</v>
      </c>
      <c r="T88">
        <v>10.185368697172835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64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64</v>
      </c>
      <c r="G89">
        <f t="shared" si="11"/>
        <v>34.6</v>
      </c>
      <c r="H89" s="112"/>
      <c r="I89">
        <f>BRPL_EOD!AA89+BRPL_EOD!AB89</f>
        <v>14.13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10.1</v>
      </c>
      <c r="N89">
        <f t="shared" si="6"/>
        <v>34.31</v>
      </c>
      <c r="O89" s="112">
        <f t="shared" si="7"/>
        <v>0.28999999999999915</v>
      </c>
      <c r="P89">
        <v>14.249431652579423</v>
      </c>
      <c r="Q89">
        <v>8.067618770037889</v>
      </c>
      <c r="R89">
        <v>0</v>
      </c>
      <c r="S89">
        <v>2.0975808802098515</v>
      </c>
      <c r="T89">
        <v>10.185368697172835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64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64</v>
      </c>
      <c r="G90">
        <f t="shared" si="11"/>
        <v>34.6</v>
      </c>
      <c r="H90" s="112"/>
      <c r="I90">
        <f>BRPL_EOD!AA90+BRPL_EOD!AB90</f>
        <v>14.13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10.1</v>
      </c>
      <c r="N90">
        <f t="shared" si="6"/>
        <v>34.31</v>
      </c>
      <c r="O90" s="112">
        <f t="shared" si="7"/>
        <v>0.28999999999999915</v>
      </c>
      <c r="P90">
        <v>14.249431652579423</v>
      </c>
      <c r="Q90">
        <v>8.067618770037889</v>
      </c>
      <c r="R90">
        <v>0</v>
      </c>
      <c r="S90">
        <v>2.0975808802098515</v>
      </c>
      <c r="T90">
        <v>10.185368697172835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64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64</v>
      </c>
      <c r="G91">
        <f t="shared" si="11"/>
        <v>34.6</v>
      </c>
      <c r="H91" s="112"/>
      <c r="I91">
        <f>BRPL_EOD!AA91+BRPL_EOD!AB91</f>
        <v>14.13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10.1</v>
      </c>
      <c r="N91">
        <f t="shared" si="6"/>
        <v>34.31</v>
      </c>
      <c r="O91" s="112">
        <f t="shared" si="7"/>
        <v>0.28999999999999915</v>
      </c>
      <c r="P91">
        <v>14.249431652579423</v>
      </c>
      <c r="Q91">
        <v>8.067618770037889</v>
      </c>
      <c r="R91">
        <v>0</v>
      </c>
      <c r="S91">
        <v>2.0975808802098515</v>
      </c>
      <c r="T91">
        <v>10.185368697172835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64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64</v>
      </c>
      <c r="G92">
        <f t="shared" si="11"/>
        <v>34.6</v>
      </c>
      <c r="H92" s="112"/>
      <c r="I92">
        <f>BRPL_EOD!AA92+BRPL_EOD!AB92</f>
        <v>14.13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</v>
      </c>
      <c r="N92">
        <f t="shared" si="6"/>
        <v>34.31</v>
      </c>
      <c r="O92" s="112">
        <f t="shared" si="7"/>
        <v>0.28999999999999915</v>
      </c>
      <c r="P92">
        <v>14.249431652579423</v>
      </c>
      <c r="Q92">
        <v>8.067618770037889</v>
      </c>
      <c r="R92">
        <v>0</v>
      </c>
      <c r="S92">
        <v>2.0975808802098515</v>
      </c>
      <c r="T92">
        <v>10.185368697172835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64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64</v>
      </c>
      <c r="G93">
        <f t="shared" si="11"/>
        <v>34.6</v>
      </c>
      <c r="H93" s="112"/>
      <c r="I93">
        <f>BRPL_EOD!AA93+BRPL_EOD!AB93</f>
        <v>14.13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</v>
      </c>
      <c r="N93">
        <f t="shared" si="6"/>
        <v>34.31</v>
      </c>
      <c r="O93" s="112">
        <f t="shared" si="7"/>
        <v>0.28999999999999915</v>
      </c>
      <c r="P93">
        <v>14.249431652579423</v>
      </c>
      <c r="Q93">
        <v>8.067618770037889</v>
      </c>
      <c r="R93">
        <v>0</v>
      </c>
      <c r="S93">
        <v>2.0975808802098515</v>
      </c>
      <c r="T93">
        <v>10.185368697172835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64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64</v>
      </c>
      <c r="G94">
        <f t="shared" si="11"/>
        <v>34.6</v>
      </c>
      <c r="H94" s="112"/>
      <c r="I94">
        <f>BRPL_EOD!AA94+BRPL_EOD!AB94</f>
        <v>14.13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</v>
      </c>
      <c r="N94">
        <f t="shared" si="6"/>
        <v>34.31</v>
      </c>
      <c r="O94" s="112">
        <f t="shared" si="7"/>
        <v>0.28999999999999915</v>
      </c>
      <c r="P94">
        <v>14.249431652579423</v>
      </c>
      <c r="Q94">
        <v>8.067618770037889</v>
      </c>
      <c r="R94">
        <v>0</v>
      </c>
      <c r="S94">
        <v>2.0975808802098515</v>
      </c>
      <c r="T94">
        <v>10.185368697172835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64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64</v>
      </c>
      <c r="G95">
        <f t="shared" si="11"/>
        <v>34.6</v>
      </c>
      <c r="H95" s="112"/>
      <c r="I95">
        <f>BRPL_EOD!AA95+BRPL_EOD!AB95</f>
        <v>14.13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10.1</v>
      </c>
      <c r="N95">
        <f t="shared" si="6"/>
        <v>34.31</v>
      </c>
      <c r="O95" s="112">
        <f t="shared" si="7"/>
        <v>0.28999999999999915</v>
      </c>
      <c r="P95">
        <v>14.249431652579423</v>
      </c>
      <c r="Q95">
        <v>8.067618770037889</v>
      </c>
      <c r="R95">
        <v>0</v>
      </c>
      <c r="S95">
        <v>2.0975808802098515</v>
      </c>
      <c r="T95">
        <v>10.185368697172835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66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66</v>
      </c>
      <c r="G96">
        <f t="shared" si="11"/>
        <v>34.6</v>
      </c>
      <c r="H96" s="112"/>
      <c r="I96">
        <f>BRPL_EOD!AA96+BRPL_EOD!AB96</f>
        <v>14.13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10.1</v>
      </c>
      <c r="N96">
        <f t="shared" si="6"/>
        <v>34.31</v>
      </c>
      <c r="O96" s="112">
        <f t="shared" si="7"/>
        <v>0.28999999999999915</v>
      </c>
      <c r="P96">
        <v>14.249431652579423</v>
      </c>
      <c r="Q96">
        <v>8.067618770037889</v>
      </c>
      <c r="R96">
        <v>0</v>
      </c>
      <c r="S96">
        <v>2.0975808802098515</v>
      </c>
      <c r="T96">
        <v>10.185368697172835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66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66</v>
      </c>
      <c r="G97">
        <f t="shared" si="11"/>
        <v>34.6</v>
      </c>
      <c r="H97" s="112"/>
      <c r="I97">
        <f>BRPL_EOD!AA97+BRPL_EOD!AB97</f>
        <v>14.13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10.1</v>
      </c>
      <c r="N97">
        <f t="shared" si="6"/>
        <v>34.31</v>
      </c>
      <c r="O97" s="112">
        <f t="shared" si="7"/>
        <v>0.28999999999999915</v>
      </c>
      <c r="P97">
        <v>14.249431652579423</v>
      </c>
      <c r="Q97">
        <v>8.067618770037889</v>
      </c>
      <c r="R97">
        <v>0</v>
      </c>
      <c r="S97">
        <v>2.0975808802098515</v>
      </c>
      <c r="T97">
        <v>10.185368697172835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66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66</v>
      </c>
      <c r="G98">
        <f t="shared" si="11"/>
        <v>34.6</v>
      </c>
      <c r="H98" s="112"/>
      <c r="I98">
        <f>BRPL_EOD!AA98+BRPL_EOD!AB98</f>
        <v>14.13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10.1</v>
      </c>
      <c r="N98">
        <f t="shared" si="6"/>
        <v>34.31</v>
      </c>
      <c r="O98" s="112">
        <f t="shared" si="7"/>
        <v>0.28999999999999915</v>
      </c>
      <c r="P98">
        <v>14.249431652579423</v>
      </c>
      <c r="Q98">
        <v>8.067618770037889</v>
      </c>
      <c r="R98">
        <v>0</v>
      </c>
      <c r="S98">
        <v>2.0975808802098515</v>
      </c>
      <c r="T98">
        <v>10.185368697172835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1.5647500000000001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1.5647500000000001</v>
      </c>
      <c r="G99" s="114">
        <f t="shared" si="12"/>
        <v>0.82769999999999966</v>
      </c>
      <c r="H99" s="114"/>
      <c r="I99" s="114">
        <f t="shared" si="12"/>
        <v>0.3387900000000007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0.24209750000000019</v>
      </c>
      <c r="N99" s="114">
        <f t="shared" si="12"/>
        <v>0.82280749999999936</v>
      </c>
      <c r="O99" s="114">
        <f t="shared" si="12"/>
        <v>4.8925000000000001E-3</v>
      </c>
      <c r="P99" s="114">
        <f t="shared" si="12"/>
        <v>0.34080429997726169</v>
      </c>
      <c r="Q99" s="114">
        <f t="shared" si="12"/>
        <v>0.19314201523818506</v>
      </c>
      <c r="R99" s="114">
        <f t="shared" si="12"/>
        <v>0</v>
      </c>
      <c r="S99" s="114">
        <f t="shared" si="12"/>
        <v>5.0216923961927937E-2</v>
      </c>
      <c r="T99" s="114">
        <f t="shared" si="12"/>
        <v>0.24353676082262601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W9" sqref="W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112.96</v>
      </c>
      <c r="J9">
        <f>BYPL_EOD!AI9+BYPL_EOD!AJ9</f>
        <v>57.6</v>
      </c>
      <c r="K9">
        <f>MES_EOD!AI9+MES_EOD!AJ9</f>
        <v>5.84</v>
      </c>
      <c r="L9">
        <f>NDMC_EOD!AI9+NDMC_EOD!AJ9</f>
        <v>10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112.95558767235654</v>
      </c>
      <c r="Q9">
        <v>57.597750087887192</v>
      </c>
      <c r="R9">
        <v>5.8397718839107844</v>
      </c>
      <c r="S9">
        <v>9.9996093902581933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112.96</v>
      </c>
      <c r="J10">
        <f>BYPL_EOD!AI10+BYPL_EOD!AJ10</f>
        <v>57.6</v>
      </c>
      <c r="K10">
        <f>MES_EOD!AI10+MES_EOD!AJ10</f>
        <v>5.84</v>
      </c>
      <c r="L10">
        <f>NDMC_EOD!AI10+NDMC_EOD!AJ10</f>
        <v>10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112.95558767235654</v>
      </c>
      <c r="Q10">
        <v>57.597750087887192</v>
      </c>
      <c r="R10">
        <v>5.8397718839107844</v>
      </c>
      <c r="S10">
        <v>9.9996093902581933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112.96</v>
      </c>
      <c r="J11">
        <f>BYPL_EOD!AI11+BYPL_EOD!AJ11</f>
        <v>57.6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112.95558767235654</v>
      </c>
      <c r="Q11">
        <v>57.597750087887192</v>
      </c>
      <c r="R11">
        <v>5.8397718839107844</v>
      </c>
      <c r="S11">
        <v>9.9996093902581933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125.56</v>
      </c>
      <c r="J12">
        <f>BYPL_EOD!AI12+BYPL_EOD!AJ12</f>
        <v>45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125.55509550408188</v>
      </c>
      <c r="Q12">
        <v>44.998242256161873</v>
      </c>
      <c r="R12">
        <v>5.8397718839107844</v>
      </c>
      <c r="S12">
        <v>9.9996093902581933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268.95</v>
      </c>
      <c r="E13">
        <f>BAWANA!AM13</f>
        <v>0</v>
      </c>
      <c r="F13">
        <f t="shared" si="4"/>
        <v>256</v>
      </c>
      <c r="G13">
        <f t="shared" si="5"/>
        <v>268.95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13.9</v>
      </c>
      <c r="M13">
        <f>TPDDL_EOD!AI13+TPDDL_EOD!AJ13</f>
        <v>69.61</v>
      </c>
      <c r="N13">
        <f t="shared" si="0"/>
        <v>268.96000000000004</v>
      </c>
      <c r="O13" s="112">
        <f t="shared" si="1"/>
        <v>-1.0000000000047748E-2</v>
      </c>
      <c r="P13">
        <v>134.60499516656751</v>
      </c>
      <c r="Q13">
        <v>44.998326888756687</v>
      </c>
      <c r="R13">
        <v>5.8397828673408672</v>
      </c>
      <c r="S13">
        <v>13.899483194527065</v>
      </c>
      <c r="T13">
        <v>69.607411882807838</v>
      </c>
      <c r="U13" s="114">
        <f t="shared" si="2"/>
        <v>268.94999999999993</v>
      </c>
      <c r="V13" s="112">
        <f t="shared" si="3"/>
        <v>0</v>
      </c>
      <c r="Y13">
        <f>BAWANA!AW13+BAWANA!AX13</f>
        <v>19.05</v>
      </c>
      <c r="Z13">
        <f>BAWANA!BD13+BAWANA!BE13</f>
        <v>32</v>
      </c>
      <c r="AA13">
        <f>BAWANA!X13+BAWANA!Y13</f>
        <v>19.05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268.95</v>
      </c>
      <c r="E14">
        <f>BAWANA!AM14</f>
        <v>0</v>
      </c>
      <c r="F14">
        <f t="shared" si="4"/>
        <v>256</v>
      </c>
      <c r="G14">
        <f t="shared" si="5"/>
        <v>268.95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13.9</v>
      </c>
      <c r="M14">
        <f>TPDDL_EOD!AI14+TPDDL_EOD!AJ14</f>
        <v>69.61</v>
      </c>
      <c r="N14">
        <f t="shared" si="0"/>
        <v>268.96000000000004</v>
      </c>
      <c r="O14" s="112">
        <f t="shared" si="1"/>
        <v>-1.0000000000047748E-2</v>
      </c>
      <c r="P14">
        <v>134.60499516656751</v>
      </c>
      <c r="Q14">
        <v>44.998326888756687</v>
      </c>
      <c r="R14">
        <v>5.8397828673408672</v>
      </c>
      <c r="S14">
        <v>13.899483194527065</v>
      </c>
      <c r="T14">
        <v>69.607411882807838</v>
      </c>
      <c r="U14" s="114">
        <f t="shared" si="2"/>
        <v>268.94999999999993</v>
      </c>
      <c r="V14" s="112">
        <f t="shared" si="3"/>
        <v>0</v>
      </c>
      <c r="Y14">
        <f>BAWANA!AW14+BAWANA!AX14</f>
        <v>19.05</v>
      </c>
      <c r="Z14">
        <f>BAWANA!BD14+BAWANA!BE14</f>
        <v>32</v>
      </c>
      <c r="AA14">
        <f>BAWANA!X14+BAWANA!Y14</f>
        <v>19.05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272.41999999999996</v>
      </c>
      <c r="E20">
        <f>BAWANA!AM20</f>
        <v>0</v>
      </c>
      <c r="F20">
        <f t="shared" si="4"/>
        <v>256</v>
      </c>
      <c r="G20">
        <f t="shared" si="5"/>
        <v>272.41999999999996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17.36</v>
      </c>
      <c r="M20">
        <f>TPDDL_EOD!AI20+TPDDL_EOD!AJ20</f>
        <v>69.61</v>
      </c>
      <c r="N20">
        <f t="shared" si="0"/>
        <v>272.42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17.359999999999996</v>
      </c>
      <c r="T20">
        <v>69.609999999999985</v>
      </c>
      <c r="U20" s="114">
        <f t="shared" si="2"/>
        <v>272.41999999999996</v>
      </c>
      <c r="V20" s="112">
        <f t="shared" si="3"/>
        <v>0</v>
      </c>
      <c r="Y20">
        <f>BAWANA!AW20+BAWANA!AX20</f>
        <v>23.79</v>
      </c>
      <c r="Z20">
        <f>BAWANA!BD20+BAWANA!BE20</f>
        <v>23.79</v>
      </c>
      <c r="AA20">
        <f>BAWANA!X20+BAWANA!Y20</f>
        <v>23.79</v>
      </c>
      <c r="AB20">
        <f>BAWANA!AE20+BAWANA!AF20</f>
        <v>23.79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272.41999999999996</v>
      </c>
      <c r="E21">
        <f>BAWANA!AM21</f>
        <v>0</v>
      </c>
      <c r="F21">
        <f t="shared" si="4"/>
        <v>256</v>
      </c>
      <c r="G21">
        <f t="shared" si="5"/>
        <v>272.41999999999996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17.36</v>
      </c>
      <c r="M21">
        <f>TPDDL_EOD!AI21+TPDDL_EOD!AJ21</f>
        <v>69.61</v>
      </c>
      <c r="N21">
        <f t="shared" si="0"/>
        <v>272.42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17.359999999999996</v>
      </c>
      <c r="T21">
        <v>69.609999999999985</v>
      </c>
      <c r="U21" s="114">
        <f t="shared" si="2"/>
        <v>272.41999999999996</v>
      </c>
      <c r="V21" s="112">
        <f t="shared" si="3"/>
        <v>0</v>
      </c>
      <c r="Y21">
        <f>BAWANA!AW21+BAWANA!AX21</f>
        <v>23.79</v>
      </c>
      <c r="Z21">
        <f>BAWANA!BD21+BAWANA!BE21</f>
        <v>23.79</v>
      </c>
      <c r="AA21">
        <f>BAWANA!X21+BAWANA!Y21</f>
        <v>23.79</v>
      </c>
      <c r="AB21">
        <f>BAWANA!AE21+BAWANA!AF21</f>
        <v>23.79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272.41999999999996</v>
      </c>
      <c r="E23">
        <f>BAWANA!AM23</f>
        <v>0</v>
      </c>
      <c r="F23">
        <f t="shared" si="4"/>
        <v>256</v>
      </c>
      <c r="G23">
        <f t="shared" si="5"/>
        <v>272.41999999999996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17.36</v>
      </c>
      <c r="M23">
        <f>TPDDL_EOD!AI23+TPDDL_EOD!AJ23</f>
        <v>69.61</v>
      </c>
      <c r="N23">
        <f t="shared" si="0"/>
        <v>272.42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17.359999999999996</v>
      </c>
      <c r="T23">
        <v>69.609999999999985</v>
      </c>
      <c r="U23" s="114">
        <f t="shared" si="2"/>
        <v>272.41999999999996</v>
      </c>
      <c r="V23" s="112">
        <f t="shared" si="3"/>
        <v>0</v>
      </c>
      <c r="Y23">
        <f>BAWANA!AW23+BAWANA!AX23</f>
        <v>23.79</v>
      </c>
      <c r="Z23">
        <f>BAWANA!BD23+BAWANA!BE23</f>
        <v>23.79</v>
      </c>
      <c r="AA23">
        <f>BAWANA!X23+BAWANA!Y23</f>
        <v>23.79</v>
      </c>
      <c r="AB23">
        <f>BAWANA!AE23+BAWANA!AF23</f>
        <v>23.79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272.41999999999996</v>
      </c>
      <c r="E25">
        <f>BAWANA!AM25</f>
        <v>0</v>
      </c>
      <c r="F25">
        <f t="shared" si="4"/>
        <v>256</v>
      </c>
      <c r="G25">
        <f t="shared" si="5"/>
        <v>272.41999999999996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17.36</v>
      </c>
      <c r="M25">
        <f>TPDDL_EOD!AI25+TPDDL_EOD!AJ25</f>
        <v>69.61</v>
      </c>
      <c r="N25">
        <f t="shared" si="0"/>
        <v>272.42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17.359999999999996</v>
      </c>
      <c r="T25">
        <v>69.609999999999985</v>
      </c>
      <c r="U25" s="114">
        <f t="shared" si="2"/>
        <v>272.41999999999996</v>
      </c>
      <c r="V25" s="112">
        <f t="shared" si="3"/>
        <v>0</v>
      </c>
      <c r="Y25">
        <f>BAWANA!AW25+BAWANA!AX25</f>
        <v>23.79</v>
      </c>
      <c r="Z25">
        <f>BAWANA!BD25+BAWANA!BE25</f>
        <v>23.79</v>
      </c>
      <c r="AA25">
        <f>BAWANA!X25+BAWANA!Y25</f>
        <v>23.79</v>
      </c>
      <c r="AB25">
        <f>BAWANA!AE25+BAWANA!AF25</f>
        <v>23.79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272.41999999999996</v>
      </c>
      <c r="E26">
        <f>BAWANA!AM26</f>
        <v>0</v>
      </c>
      <c r="F26">
        <f t="shared" si="4"/>
        <v>256</v>
      </c>
      <c r="G26">
        <f t="shared" si="5"/>
        <v>272.41999999999996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17.36</v>
      </c>
      <c r="M26">
        <f>TPDDL_EOD!AI26+TPDDL_EOD!AJ26</f>
        <v>69.61</v>
      </c>
      <c r="N26">
        <f t="shared" si="0"/>
        <v>272.42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17.359999999999996</v>
      </c>
      <c r="T26">
        <v>69.609999999999985</v>
      </c>
      <c r="U26" s="114">
        <f t="shared" si="2"/>
        <v>272.41999999999996</v>
      </c>
      <c r="V26" s="112">
        <f t="shared" si="3"/>
        <v>0</v>
      </c>
      <c r="Y26">
        <f>BAWANA!AW26+BAWANA!AX26</f>
        <v>23.79</v>
      </c>
      <c r="Z26">
        <f>BAWANA!BD26+BAWANA!BE26</f>
        <v>23.79</v>
      </c>
      <c r="AA26">
        <f>BAWANA!X26+BAWANA!Y26</f>
        <v>23.79</v>
      </c>
      <c r="AB26">
        <f>BAWANA!AE26+BAWANA!AF26</f>
        <v>23.79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272.41999999999996</v>
      </c>
      <c r="E27">
        <f>BAWANA!AM27</f>
        <v>0</v>
      </c>
      <c r="F27">
        <f t="shared" si="4"/>
        <v>256</v>
      </c>
      <c r="G27">
        <f t="shared" si="5"/>
        <v>272.41999999999996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17.36</v>
      </c>
      <c r="M27">
        <f>TPDDL_EOD!AI27+TPDDL_EOD!AJ27</f>
        <v>69.61</v>
      </c>
      <c r="N27">
        <f t="shared" si="0"/>
        <v>272.42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17.359999999999996</v>
      </c>
      <c r="T27">
        <v>69.609999999999985</v>
      </c>
      <c r="U27" s="114">
        <f t="shared" si="2"/>
        <v>272.41999999999996</v>
      </c>
      <c r="V27" s="112">
        <f t="shared" si="3"/>
        <v>0</v>
      </c>
      <c r="Y27">
        <f>BAWANA!AW27+BAWANA!AX27</f>
        <v>23.79</v>
      </c>
      <c r="Z27">
        <f>BAWANA!BD27+BAWANA!BE27</f>
        <v>23.79</v>
      </c>
      <c r="AA27">
        <f>BAWANA!X27+BAWANA!Y27</f>
        <v>23.79</v>
      </c>
      <c r="AB27">
        <f>BAWANA!AE27+BAWANA!AF27</f>
        <v>23.79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272.41999999999996</v>
      </c>
      <c r="E28">
        <f>BAWANA!AM28</f>
        <v>0</v>
      </c>
      <c r="F28">
        <f t="shared" si="4"/>
        <v>256</v>
      </c>
      <c r="G28">
        <f t="shared" si="5"/>
        <v>272.41999999999996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17.36</v>
      </c>
      <c r="M28">
        <f>TPDDL_EOD!AI28+TPDDL_EOD!AJ28</f>
        <v>69.61</v>
      </c>
      <c r="N28">
        <f t="shared" si="0"/>
        <v>272.42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17.359999999999996</v>
      </c>
      <c r="T28">
        <v>69.609999999999985</v>
      </c>
      <c r="U28" s="114">
        <f t="shared" si="2"/>
        <v>272.41999999999996</v>
      </c>
      <c r="V28" s="112">
        <f t="shared" si="3"/>
        <v>0</v>
      </c>
      <c r="Y28">
        <f>BAWANA!AW28+BAWANA!AX28</f>
        <v>23.79</v>
      </c>
      <c r="Z28">
        <f>BAWANA!BD28+BAWANA!BE28</f>
        <v>23.79</v>
      </c>
      <c r="AA28">
        <f>BAWANA!X28+BAWANA!Y28</f>
        <v>23.79</v>
      </c>
      <c r="AB28">
        <f>BAWANA!AE28+BAWANA!AF28</f>
        <v>23.79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272.41999999999996</v>
      </c>
      <c r="E29">
        <f>BAWANA!AM29</f>
        <v>0</v>
      </c>
      <c r="F29">
        <f t="shared" si="4"/>
        <v>256</v>
      </c>
      <c r="G29">
        <f t="shared" si="5"/>
        <v>272.41999999999996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17.36</v>
      </c>
      <c r="M29">
        <f>TPDDL_EOD!AI29+TPDDL_EOD!AJ29</f>
        <v>69.61</v>
      </c>
      <c r="N29">
        <f t="shared" si="0"/>
        <v>272.42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17.359999999999996</v>
      </c>
      <c r="T29">
        <v>69.609999999999985</v>
      </c>
      <c r="U29" s="114">
        <f t="shared" si="2"/>
        <v>272.41999999999996</v>
      </c>
      <c r="V29" s="112">
        <f t="shared" si="3"/>
        <v>0</v>
      </c>
      <c r="Y29">
        <f>BAWANA!AW29+BAWANA!AX29</f>
        <v>23.79</v>
      </c>
      <c r="Z29">
        <f>BAWANA!BD29+BAWANA!BE29</f>
        <v>23.79</v>
      </c>
      <c r="AA29">
        <f>BAWANA!X29+BAWANA!Y29</f>
        <v>23.79</v>
      </c>
      <c r="AB29">
        <f>BAWANA!AE29+BAWANA!AF29</f>
        <v>23.79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272.41999999999996</v>
      </c>
      <c r="E30">
        <f>BAWANA!AM30</f>
        <v>0</v>
      </c>
      <c r="F30">
        <f t="shared" si="4"/>
        <v>256</v>
      </c>
      <c r="G30">
        <f t="shared" si="5"/>
        <v>272.41999999999996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17.36</v>
      </c>
      <c r="M30">
        <f>TPDDL_EOD!AI30+TPDDL_EOD!AJ30</f>
        <v>69.61</v>
      </c>
      <c r="N30">
        <f t="shared" si="0"/>
        <v>272.42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17.359999999999996</v>
      </c>
      <c r="T30">
        <v>69.609999999999985</v>
      </c>
      <c r="U30" s="114">
        <f t="shared" si="2"/>
        <v>272.41999999999996</v>
      </c>
      <c r="V30" s="112">
        <f t="shared" si="3"/>
        <v>0</v>
      </c>
      <c r="Y30">
        <f>BAWANA!AW30+BAWANA!AX30</f>
        <v>23.79</v>
      </c>
      <c r="Z30">
        <f>BAWANA!BD30+BAWANA!BE30</f>
        <v>23.79</v>
      </c>
      <c r="AA30">
        <f>BAWANA!X30+BAWANA!Y30</f>
        <v>23.79</v>
      </c>
      <c r="AB30">
        <f>BAWANA!AE30+BAWANA!AF30</f>
        <v>23.79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272.41999999999996</v>
      </c>
      <c r="E31">
        <f>BAWANA!AM31</f>
        <v>0</v>
      </c>
      <c r="F31">
        <f t="shared" si="4"/>
        <v>256</v>
      </c>
      <c r="G31">
        <f t="shared" si="5"/>
        <v>272.41999999999996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17.36</v>
      </c>
      <c r="M31">
        <f>TPDDL_EOD!AI31+TPDDL_EOD!AJ31</f>
        <v>69.61</v>
      </c>
      <c r="N31">
        <f t="shared" si="0"/>
        <v>272.42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17.359999999999996</v>
      </c>
      <c r="T31">
        <v>69.609999999999985</v>
      </c>
      <c r="U31" s="114">
        <f t="shared" si="2"/>
        <v>272.41999999999996</v>
      </c>
      <c r="V31" s="112">
        <f t="shared" si="3"/>
        <v>0</v>
      </c>
      <c r="Y31">
        <f>BAWANA!AW31+BAWANA!AX31</f>
        <v>23.79</v>
      </c>
      <c r="Z31">
        <f>BAWANA!BD31+BAWANA!BE31</f>
        <v>23.79</v>
      </c>
      <c r="AA31">
        <f>BAWANA!X31+BAWANA!Y31</f>
        <v>23.79</v>
      </c>
      <c r="AB31">
        <f>BAWANA!AE31+BAWANA!AF31</f>
        <v>23.79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272.41999999999996</v>
      </c>
      <c r="E32">
        <f>BAWANA!AM32</f>
        <v>0</v>
      </c>
      <c r="F32">
        <f t="shared" si="4"/>
        <v>256</v>
      </c>
      <c r="G32">
        <f t="shared" si="5"/>
        <v>272.41999999999996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17.36</v>
      </c>
      <c r="M32">
        <f>TPDDL_EOD!AI32+TPDDL_EOD!AJ32</f>
        <v>69.61</v>
      </c>
      <c r="N32">
        <f t="shared" si="0"/>
        <v>272.42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17.359999999999996</v>
      </c>
      <c r="T32">
        <v>69.609999999999985</v>
      </c>
      <c r="U32" s="114">
        <f t="shared" si="2"/>
        <v>272.41999999999996</v>
      </c>
      <c r="V32" s="112">
        <f t="shared" si="3"/>
        <v>0</v>
      </c>
      <c r="Y32">
        <f>BAWANA!AW32+BAWANA!AX32</f>
        <v>23.79</v>
      </c>
      <c r="Z32">
        <f>BAWANA!BD32+BAWANA!BE32</f>
        <v>23.79</v>
      </c>
      <c r="AA32">
        <f>BAWANA!X32+BAWANA!Y32</f>
        <v>23.79</v>
      </c>
      <c r="AB32">
        <f>BAWANA!AE32+BAWANA!AF32</f>
        <v>23.79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272.41999999999996</v>
      </c>
      <c r="E35">
        <f>BAWANA!AM35</f>
        <v>0</v>
      </c>
      <c r="F35">
        <f t="shared" si="4"/>
        <v>288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272.41999999999996</v>
      </c>
      <c r="E36">
        <f>BAWANA!AM36</f>
        <v>0</v>
      </c>
      <c r="F36">
        <f t="shared" si="4"/>
        <v>288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278.05999999999995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278.06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278.05999999999995</v>
      </c>
      <c r="V68" s="112">
        <f t="shared" si="10"/>
        <v>0</v>
      </c>
      <c r="Y68">
        <f>BAWANA!AW68+BAWANA!AX68</f>
        <v>20.97</v>
      </c>
      <c r="Z68">
        <f>BAWANA!BD68+BAWANA!BE68</f>
        <v>20.97</v>
      </c>
      <c r="AA68">
        <f>BAWANA!X68+BAWANA!Y68</f>
        <v>20.97</v>
      </c>
      <c r="AB68">
        <f>BAWANA!AE68+BAWANA!AF68</f>
        <v>20.97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278.05999999999995</v>
      </c>
      <c r="E69">
        <f>BAWANA!AM69</f>
        <v>0</v>
      </c>
      <c r="F69">
        <f t="shared" si="11"/>
        <v>256</v>
      </c>
      <c r="G69">
        <f t="shared" si="12"/>
        <v>278.05999999999995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278.06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22.999999999999996</v>
      </c>
      <c r="T69">
        <v>69.609999999999985</v>
      </c>
      <c r="U69" s="114">
        <f t="shared" si="9"/>
        <v>278.05999999999995</v>
      </c>
      <c r="V69" s="112">
        <f t="shared" si="10"/>
        <v>0</v>
      </c>
      <c r="Y69">
        <f>BAWANA!AW69+BAWANA!AX69</f>
        <v>20.97</v>
      </c>
      <c r="Z69">
        <f>BAWANA!BD69+BAWANA!BE69</f>
        <v>20.97</v>
      </c>
      <c r="AA69">
        <f>BAWANA!X69+BAWANA!Y69</f>
        <v>20.97</v>
      </c>
      <c r="AB69">
        <f>BAWANA!AE69+BAWANA!AF69</f>
        <v>20.97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272.41999999999996</v>
      </c>
      <c r="E71">
        <f>BAWANA!AM71</f>
        <v>0</v>
      </c>
      <c r="F71">
        <f t="shared" si="11"/>
        <v>256</v>
      </c>
      <c r="G71">
        <f t="shared" si="12"/>
        <v>272.41999999999996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17.36</v>
      </c>
      <c r="M71">
        <f>TPDDL_EOD!AI71+TPDDL_EOD!AJ71</f>
        <v>69.61</v>
      </c>
      <c r="N71">
        <f t="shared" si="7"/>
        <v>272.42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17.359999999999996</v>
      </c>
      <c r="T71">
        <v>69.609999999999985</v>
      </c>
      <c r="U71" s="114">
        <f t="shared" si="9"/>
        <v>272.41999999999996</v>
      </c>
      <c r="V71" s="112">
        <f t="shared" si="10"/>
        <v>0</v>
      </c>
      <c r="Y71">
        <f>BAWANA!AW71+BAWANA!AX71</f>
        <v>23.79</v>
      </c>
      <c r="Z71">
        <f>BAWANA!BD71+BAWANA!BE71</f>
        <v>23.79</v>
      </c>
      <c r="AA71">
        <f>BAWANA!X71+BAWANA!Y71</f>
        <v>23.79</v>
      </c>
      <c r="AB71">
        <f>BAWANA!AE71+BAWANA!AF71</f>
        <v>23.79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272.41999999999996</v>
      </c>
      <c r="E72">
        <f>BAWANA!AM72</f>
        <v>0</v>
      </c>
      <c r="F72">
        <f t="shared" si="11"/>
        <v>256</v>
      </c>
      <c r="G72">
        <f t="shared" si="12"/>
        <v>272.41999999999996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17.36</v>
      </c>
      <c r="M72">
        <f>TPDDL_EOD!AI72+TPDDL_EOD!AJ72</f>
        <v>69.61</v>
      </c>
      <c r="N72">
        <f t="shared" si="7"/>
        <v>272.42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17.359999999999996</v>
      </c>
      <c r="T72">
        <v>69.609999999999985</v>
      </c>
      <c r="U72" s="114">
        <f t="shared" si="9"/>
        <v>272.41999999999996</v>
      </c>
      <c r="V72" s="112">
        <f t="shared" si="10"/>
        <v>0</v>
      </c>
      <c r="Y72">
        <f>BAWANA!AW72+BAWANA!AX72</f>
        <v>23.79</v>
      </c>
      <c r="Z72">
        <f>BAWANA!BD72+BAWANA!BE72</f>
        <v>23.79</v>
      </c>
      <c r="AA72">
        <f>BAWANA!X72+BAWANA!Y72</f>
        <v>23.79</v>
      </c>
      <c r="AB72">
        <f>BAWANA!AE72+BAWANA!AF72</f>
        <v>23.79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272.41999999999996</v>
      </c>
      <c r="E73">
        <f>BAWANA!AM73</f>
        <v>0</v>
      </c>
      <c r="F73">
        <f t="shared" si="11"/>
        <v>256</v>
      </c>
      <c r="G73">
        <f t="shared" si="12"/>
        <v>272.41999999999996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17.36</v>
      </c>
      <c r="M73">
        <f>TPDDL_EOD!AI73+TPDDL_EOD!AJ73</f>
        <v>69.61</v>
      </c>
      <c r="N73">
        <f t="shared" si="7"/>
        <v>272.42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17.359999999999996</v>
      </c>
      <c r="T73">
        <v>69.609999999999985</v>
      </c>
      <c r="U73" s="114">
        <f t="shared" si="9"/>
        <v>272.41999999999996</v>
      </c>
      <c r="V73" s="112">
        <f t="shared" si="10"/>
        <v>0</v>
      </c>
      <c r="Y73">
        <f>BAWANA!AW73+BAWANA!AX73</f>
        <v>23.79</v>
      </c>
      <c r="Z73">
        <f>BAWANA!BD73+BAWANA!BE73</f>
        <v>23.79</v>
      </c>
      <c r="AA73">
        <f>BAWANA!X73+BAWANA!Y73</f>
        <v>23.79</v>
      </c>
      <c r="AB73">
        <f>BAWANA!AE73+BAWANA!AF73</f>
        <v>23.79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272.41999999999996</v>
      </c>
      <c r="E74">
        <f>BAWANA!AM74</f>
        <v>0</v>
      </c>
      <c r="F74">
        <f t="shared" si="11"/>
        <v>256</v>
      </c>
      <c r="G74">
        <f t="shared" si="12"/>
        <v>272.41999999999996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17.36</v>
      </c>
      <c r="M74">
        <f>TPDDL_EOD!AI74+TPDDL_EOD!AJ74</f>
        <v>69.61</v>
      </c>
      <c r="N74">
        <f t="shared" si="7"/>
        <v>272.42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17.359999999999996</v>
      </c>
      <c r="T74">
        <v>69.609999999999985</v>
      </c>
      <c r="U74" s="114">
        <f t="shared" si="9"/>
        <v>272.41999999999996</v>
      </c>
      <c r="V74" s="112">
        <f t="shared" si="10"/>
        <v>0</v>
      </c>
      <c r="Y74">
        <f>BAWANA!AW74+BAWANA!AX74</f>
        <v>23.79</v>
      </c>
      <c r="Z74">
        <f>BAWANA!BD74+BAWANA!BE74</f>
        <v>23.79</v>
      </c>
      <c r="AA74">
        <f>BAWANA!X74+BAWANA!Y74</f>
        <v>23.79</v>
      </c>
      <c r="AB74">
        <f>BAWANA!AE74+BAWANA!AF74</f>
        <v>23.79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272.41999999999996</v>
      </c>
      <c r="E75">
        <f>BAWANA!AM75</f>
        <v>0</v>
      </c>
      <c r="F75">
        <f t="shared" si="11"/>
        <v>256</v>
      </c>
      <c r="G75">
        <f t="shared" si="12"/>
        <v>272.41999999999996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17.36</v>
      </c>
      <c r="M75">
        <f>TPDDL_EOD!AI75+TPDDL_EOD!AJ75</f>
        <v>69.61</v>
      </c>
      <c r="N75">
        <f t="shared" si="7"/>
        <v>272.42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17.359999999999996</v>
      </c>
      <c r="T75">
        <v>69.609999999999985</v>
      </c>
      <c r="U75" s="114">
        <f t="shared" si="9"/>
        <v>272.41999999999996</v>
      </c>
      <c r="V75" s="112">
        <f t="shared" si="10"/>
        <v>0</v>
      </c>
      <c r="Y75">
        <f>BAWANA!AW75+BAWANA!AX75</f>
        <v>23.79</v>
      </c>
      <c r="Z75">
        <f>BAWANA!BD75+BAWANA!BE75</f>
        <v>23.79</v>
      </c>
      <c r="AA75">
        <f>BAWANA!X75+BAWANA!Y75</f>
        <v>23.79</v>
      </c>
      <c r="AB75">
        <f>BAWANA!AE75+BAWANA!AF75</f>
        <v>23.79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272.41999999999996</v>
      </c>
      <c r="E76">
        <f>BAWANA!AM76</f>
        <v>0</v>
      </c>
      <c r="F76">
        <f t="shared" si="11"/>
        <v>256</v>
      </c>
      <c r="G76">
        <f t="shared" si="12"/>
        <v>272.41999999999996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17.36</v>
      </c>
      <c r="M76">
        <f>TPDDL_EOD!AI76+TPDDL_EOD!AJ76</f>
        <v>69.61</v>
      </c>
      <c r="N76">
        <f t="shared" si="7"/>
        <v>272.42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17.359999999999996</v>
      </c>
      <c r="T76">
        <v>69.609999999999985</v>
      </c>
      <c r="U76" s="114">
        <f t="shared" si="9"/>
        <v>272.41999999999996</v>
      </c>
      <c r="V76" s="112">
        <f t="shared" si="10"/>
        <v>0</v>
      </c>
      <c r="Y76">
        <f>BAWANA!AW76+BAWANA!AX76</f>
        <v>23.79</v>
      </c>
      <c r="Z76">
        <f>BAWANA!BD76+BAWANA!BE76</f>
        <v>23.79</v>
      </c>
      <c r="AA76">
        <f>BAWANA!X76+BAWANA!Y76</f>
        <v>23.79</v>
      </c>
      <c r="AB76">
        <f>BAWANA!AE76+BAWANA!AF76</f>
        <v>23.79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272.41999999999996</v>
      </c>
      <c r="E77">
        <f>BAWANA!AM77</f>
        <v>0</v>
      </c>
      <c r="F77">
        <f t="shared" si="11"/>
        <v>256</v>
      </c>
      <c r="G77">
        <f t="shared" si="12"/>
        <v>272.41999999999996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17.36</v>
      </c>
      <c r="M77">
        <f>TPDDL_EOD!AI77+TPDDL_EOD!AJ77</f>
        <v>69.61</v>
      </c>
      <c r="N77">
        <f t="shared" si="7"/>
        <v>272.42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17.359999999999996</v>
      </c>
      <c r="T77">
        <v>69.609999999999985</v>
      </c>
      <c r="U77" s="114">
        <f t="shared" si="9"/>
        <v>272.41999999999996</v>
      </c>
      <c r="V77" s="112">
        <f t="shared" si="10"/>
        <v>0</v>
      </c>
      <c r="Y77">
        <f>BAWANA!AW77+BAWANA!AX77</f>
        <v>23.79</v>
      </c>
      <c r="Z77">
        <f>BAWANA!BD77+BAWANA!BE77</f>
        <v>23.79</v>
      </c>
      <c r="AA77">
        <f>BAWANA!X77+BAWANA!Y77</f>
        <v>23.79</v>
      </c>
      <c r="AB77">
        <f>BAWANA!AE77+BAWANA!AF77</f>
        <v>23.79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272.41999999999996</v>
      </c>
      <c r="E78">
        <f>BAWANA!AM78</f>
        <v>0</v>
      </c>
      <c r="F78">
        <f t="shared" si="11"/>
        <v>256</v>
      </c>
      <c r="G78">
        <f t="shared" si="12"/>
        <v>272.41999999999996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17.36</v>
      </c>
      <c r="M78">
        <f>TPDDL_EOD!AI78+TPDDL_EOD!AJ78</f>
        <v>69.61</v>
      </c>
      <c r="N78">
        <f t="shared" si="7"/>
        <v>272.42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17.359999999999996</v>
      </c>
      <c r="T78">
        <v>69.609999999999985</v>
      </c>
      <c r="U78" s="114">
        <f t="shared" si="9"/>
        <v>272.41999999999996</v>
      </c>
      <c r="V78" s="112">
        <f t="shared" si="10"/>
        <v>0</v>
      </c>
      <c r="Y78">
        <f>BAWANA!AW78+BAWANA!AX78</f>
        <v>23.79</v>
      </c>
      <c r="Z78">
        <f>BAWANA!BD78+BAWANA!BE78</f>
        <v>23.79</v>
      </c>
      <c r="AA78">
        <f>BAWANA!X78+BAWANA!Y78</f>
        <v>23.79</v>
      </c>
      <c r="AB78">
        <f>BAWANA!AE78+BAWANA!AF78</f>
        <v>23.79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278.05999999999995</v>
      </c>
      <c r="E80">
        <f>BAWANA!AM80</f>
        <v>0</v>
      </c>
      <c r="F80">
        <f t="shared" si="11"/>
        <v>256</v>
      </c>
      <c r="G80">
        <f t="shared" si="12"/>
        <v>278.05999999999995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278.05999999999995</v>
      </c>
      <c r="V80" s="112">
        <f t="shared" si="10"/>
        <v>0</v>
      </c>
      <c r="Y80">
        <f>BAWANA!AW80+BAWANA!AX80</f>
        <v>20.97</v>
      </c>
      <c r="Z80">
        <f>BAWANA!BD80+BAWANA!BE80</f>
        <v>20.97</v>
      </c>
      <c r="AA80">
        <f>BAWANA!X80+BAWANA!Y80</f>
        <v>20.97</v>
      </c>
      <c r="AB80">
        <f>BAWANA!AE80+BAWANA!AF80</f>
        <v>20.97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278.05999999999995</v>
      </c>
      <c r="E81">
        <f>BAWANA!AM81</f>
        <v>0</v>
      </c>
      <c r="F81">
        <f t="shared" si="11"/>
        <v>256</v>
      </c>
      <c r="G81">
        <f t="shared" si="12"/>
        <v>278.05999999999995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0</v>
      </c>
      <c r="P81">
        <v>134.60999999999999</v>
      </c>
      <c r="Q81">
        <v>44.999999999999993</v>
      </c>
      <c r="R81">
        <v>5.839999999999999</v>
      </c>
      <c r="S81">
        <v>22.999999999999996</v>
      </c>
      <c r="T81">
        <v>69.609999999999985</v>
      </c>
      <c r="U81" s="114">
        <f t="shared" si="9"/>
        <v>278.05999999999995</v>
      </c>
      <c r="V81" s="112">
        <f t="shared" si="10"/>
        <v>0</v>
      </c>
      <c r="Y81">
        <f>BAWANA!AW81+BAWANA!AX81</f>
        <v>20.97</v>
      </c>
      <c r="Z81">
        <f>BAWANA!BD81+BAWANA!BE81</f>
        <v>20.97</v>
      </c>
      <c r="AA81">
        <f>BAWANA!X81+BAWANA!Y81</f>
        <v>20.97</v>
      </c>
      <c r="AB81">
        <f>BAWANA!AE81+BAWANA!AF81</f>
        <v>20.97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278.05999999999995</v>
      </c>
      <c r="E82">
        <f>BAWANA!AM82</f>
        <v>0</v>
      </c>
      <c r="F82">
        <f t="shared" si="11"/>
        <v>256</v>
      </c>
      <c r="G82">
        <f t="shared" si="12"/>
        <v>278.05999999999995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278.06</v>
      </c>
      <c r="O82" s="112">
        <f t="shared" si="8"/>
        <v>0</v>
      </c>
      <c r="P82">
        <v>134.60999999999999</v>
      </c>
      <c r="Q82">
        <v>44.999999999999993</v>
      </c>
      <c r="R82">
        <v>5.839999999999999</v>
      </c>
      <c r="S82">
        <v>22.999999999999996</v>
      </c>
      <c r="T82">
        <v>69.609999999999985</v>
      </c>
      <c r="U82" s="114">
        <f t="shared" si="9"/>
        <v>278.05999999999995</v>
      </c>
      <c r="V82" s="112">
        <f t="shared" si="10"/>
        <v>0</v>
      </c>
      <c r="Y82">
        <f>BAWANA!AW82+BAWANA!AX82</f>
        <v>20.97</v>
      </c>
      <c r="Z82">
        <f>BAWANA!BD82+BAWANA!BE82</f>
        <v>20.97</v>
      </c>
      <c r="AA82">
        <f>BAWANA!X82+BAWANA!Y82</f>
        <v>20.97</v>
      </c>
      <c r="AB82">
        <f>BAWANA!AE82+BAWANA!AF82</f>
        <v>20.97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6.445125</v>
      </c>
      <c r="E99" s="114">
        <f t="shared" si="14"/>
        <v>0</v>
      </c>
      <c r="F99" s="114">
        <f t="shared" si="14"/>
        <v>6.16</v>
      </c>
      <c r="G99" s="114">
        <f t="shared" si="14"/>
        <v>6.445125</v>
      </c>
      <c r="H99" s="114"/>
      <c r="I99" s="114">
        <f t="shared" si="14"/>
        <v>3.0215649999999972</v>
      </c>
      <c r="J99" s="114">
        <f t="shared" si="14"/>
        <v>1.1587500000000006</v>
      </c>
      <c r="K99" s="114">
        <f t="shared" si="14"/>
        <v>0.14015999999999981</v>
      </c>
      <c r="L99" s="114">
        <f t="shared" si="14"/>
        <v>0.45407999999999993</v>
      </c>
      <c r="M99" s="114">
        <f t="shared" si="14"/>
        <v>1.6706399999999977</v>
      </c>
      <c r="N99" s="114">
        <f t="shared" si="14"/>
        <v>6.4451949999999947</v>
      </c>
      <c r="O99" s="114">
        <f t="shared" si="14"/>
        <v>-6.9999999999964757E-5</v>
      </c>
      <c r="P99" s="114">
        <f t="shared" si="14"/>
        <v>3.0215364872711858</v>
      </c>
      <c r="Q99" s="114">
        <f t="shared" si="14"/>
        <v>1.1587346620577135</v>
      </c>
      <c r="R99" s="114">
        <f t="shared" si="14"/>
        <v>0.1401584086790903</v>
      </c>
      <c r="S99" s="114">
        <f t="shared" si="14"/>
        <v>0.45407440977428776</v>
      </c>
      <c r="T99" s="114">
        <f t="shared" si="14"/>
        <v>1.6706210322177191</v>
      </c>
      <c r="U99" s="114">
        <f t="shared" si="14"/>
        <v>6.445125</v>
      </c>
      <c r="V99" s="114">
        <f t="shared" si="10"/>
        <v>0</v>
      </c>
      <c r="Y99" s="114">
        <f>SUM(Y3:Y98)/4000</f>
        <v>0.61419999999999964</v>
      </c>
      <c r="Z99" s="114">
        <f t="shared" ref="Z99:AD99" si="15">SUM(Z3:Z98)/4000</f>
        <v>0.62067499999999975</v>
      </c>
      <c r="AA99" s="114">
        <f t="shared" si="15"/>
        <v>0.61419999999999964</v>
      </c>
      <c r="AB99" s="114">
        <f t="shared" si="15"/>
        <v>0.62067499999999975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W17" sqref="W1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589.48</v>
      </c>
      <c r="E3">
        <f>BAWANA!AQ3</f>
        <v>0</v>
      </c>
      <c r="F3">
        <f>(B3+C3)*0.8</f>
        <v>672</v>
      </c>
      <c r="G3">
        <f>(D3+E3)</f>
        <v>589.48</v>
      </c>
      <c r="H3" s="112"/>
      <c r="I3">
        <f>BRPL_EOD!AM3+BRPL_EOD!AN3</f>
        <v>496.48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589.48</v>
      </c>
      <c r="O3" s="112">
        <f t="shared" ref="O3:O66" si="1">G3-N3</f>
        <v>0</v>
      </c>
      <c r="P3">
        <v>496.48</v>
      </c>
      <c r="Q3">
        <v>23</v>
      </c>
      <c r="R3">
        <v>0</v>
      </c>
      <c r="S3">
        <v>0</v>
      </c>
      <c r="T3">
        <v>70</v>
      </c>
      <c r="U3" s="114">
        <f t="shared" ref="U3:U66" si="2">SUM(P3:T3)</f>
        <v>589.48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547.96</v>
      </c>
      <c r="E4">
        <f>BAWANA!AQ4</f>
        <v>0</v>
      </c>
      <c r="F4">
        <f t="shared" ref="F4:F67" si="4">(B4+C4)*0.8</f>
        <v>672</v>
      </c>
      <c r="G4">
        <f t="shared" ref="G4:G67" si="5">(D4+E4)</f>
        <v>547.96</v>
      </c>
      <c r="H4" s="112"/>
      <c r="I4">
        <f>BRPL_EOD!AM4+BRPL_EOD!AN4</f>
        <v>454.96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547.96</v>
      </c>
      <c r="O4" s="112">
        <f t="shared" si="1"/>
        <v>0</v>
      </c>
      <c r="P4">
        <v>454.96</v>
      </c>
      <c r="Q4">
        <v>23</v>
      </c>
      <c r="R4">
        <v>0</v>
      </c>
      <c r="S4">
        <v>0</v>
      </c>
      <c r="T4">
        <v>70</v>
      </c>
      <c r="U4" s="114">
        <f t="shared" si="2"/>
        <v>547.96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507.96</v>
      </c>
      <c r="E5">
        <f>BAWANA!AQ5</f>
        <v>0</v>
      </c>
      <c r="F5">
        <f t="shared" si="4"/>
        <v>672</v>
      </c>
      <c r="G5">
        <f t="shared" si="5"/>
        <v>507.96</v>
      </c>
      <c r="H5" s="112"/>
      <c r="I5">
        <f>BRPL_EOD!AM5+BRPL_EOD!AN5</f>
        <v>414.96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507.96</v>
      </c>
      <c r="O5" s="112">
        <f t="shared" si="1"/>
        <v>0</v>
      </c>
      <c r="P5">
        <v>414.96</v>
      </c>
      <c r="Q5">
        <v>23</v>
      </c>
      <c r="R5">
        <v>0</v>
      </c>
      <c r="S5">
        <v>0</v>
      </c>
      <c r="T5">
        <v>70</v>
      </c>
      <c r="U5" s="114">
        <f t="shared" si="2"/>
        <v>507.96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467.96</v>
      </c>
      <c r="E6">
        <f>BAWANA!AQ6</f>
        <v>0</v>
      </c>
      <c r="F6">
        <f t="shared" si="4"/>
        <v>672</v>
      </c>
      <c r="G6">
        <f t="shared" si="5"/>
        <v>467.96</v>
      </c>
      <c r="H6" s="112"/>
      <c r="I6">
        <f>BRPL_EOD!AM6+BRPL_EOD!AN6</f>
        <v>374.96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467.96</v>
      </c>
      <c r="O6" s="112">
        <f t="shared" si="1"/>
        <v>0</v>
      </c>
      <c r="P6">
        <v>374.96</v>
      </c>
      <c r="Q6">
        <v>23</v>
      </c>
      <c r="R6">
        <v>0</v>
      </c>
      <c r="S6">
        <v>0</v>
      </c>
      <c r="T6">
        <v>70</v>
      </c>
      <c r="U6" s="114">
        <f t="shared" si="2"/>
        <v>467.96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447.96</v>
      </c>
      <c r="E7">
        <f>BAWANA!AQ7</f>
        <v>0</v>
      </c>
      <c r="F7">
        <f t="shared" si="4"/>
        <v>672</v>
      </c>
      <c r="G7">
        <f t="shared" si="5"/>
        <v>447.96</v>
      </c>
      <c r="H7" s="112"/>
      <c r="I7">
        <f>BRPL_EOD!AM7+BRPL_EOD!AN7</f>
        <v>394.96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447.96</v>
      </c>
      <c r="O7" s="112">
        <f t="shared" si="1"/>
        <v>0</v>
      </c>
      <c r="P7">
        <v>394.96</v>
      </c>
      <c r="Q7">
        <v>23</v>
      </c>
      <c r="R7">
        <v>0</v>
      </c>
      <c r="S7">
        <v>0</v>
      </c>
      <c r="T7">
        <v>30</v>
      </c>
      <c r="U7" s="114">
        <f t="shared" si="2"/>
        <v>447.96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433.96</v>
      </c>
      <c r="E8">
        <f>BAWANA!AQ8</f>
        <v>0</v>
      </c>
      <c r="F8">
        <f t="shared" si="4"/>
        <v>672</v>
      </c>
      <c r="G8">
        <f t="shared" si="5"/>
        <v>433.96</v>
      </c>
      <c r="H8" s="112"/>
      <c r="I8">
        <f>BRPL_EOD!AM8+BRPL_EOD!AN8</f>
        <v>380.96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433.96</v>
      </c>
      <c r="O8" s="112">
        <f t="shared" si="1"/>
        <v>0</v>
      </c>
      <c r="P8">
        <v>380.96</v>
      </c>
      <c r="Q8">
        <v>23</v>
      </c>
      <c r="R8">
        <v>0</v>
      </c>
      <c r="S8">
        <v>0</v>
      </c>
      <c r="T8">
        <v>30</v>
      </c>
      <c r="U8" s="114">
        <f t="shared" si="2"/>
        <v>433.96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421.96</v>
      </c>
      <c r="E9">
        <f>BAWANA!AQ9</f>
        <v>0</v>
      </c>
      <c r="F9">
        <f t="shared" si="4"/>
        <v>672</v>
      </c>
      <c r="G9">
        <f t="shared" si="5"/>
        <v>421.96</v>
      </c>
      <c r="H9" s="112"/>
      <c r="I9">
        <f>BRPL_EOD!AM9+BRPL_EOD!AN9</f>
        <v>368.96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421.96</v>
      </c>
      <c r="O9" s="112">
        <f t="shared" si="1"/>
        <v>0</v>
      </c>
      <c r="P9">
        <v>368.96</v>
      </c>
      <c r="Q9">
        <v>23</v>
      </c>
      <c r="R9">
        <v>0</v>
      </c>
      <c r="S9">
        <v>0</v>
      </c>
      <c r="T9">
        <v>30</v>
      </c>
      <c r="U9" s="114">
        <f t="shared" si="2"/>
        <v>421.96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415.96</v>
      </c>
      <c r="E10">
        <f>BAWANA!AQ10</f>
        <v>0</v>
      </c>
      <c r="F10">
        <f t="shared" si="4"/>
        <v>672</v>
      </c>
      <c r="G10">
        <f t="shared" si="5"/>
        <v>415.96</v>
      </c>
      <c r="H10" s="112"/>
      <c r="I10">
        <f>BRPL_EOD!AM10+BRPL_EOD!AN10</f>
        <v>362.96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415.96</v>
      </c>
      <c r="O10" s="112">
        <f t="shared" si="1"/>
        <v>0</v>
      </c>
      <c r="P10">
        <v>362.96</v>
      </c>
      <c r="Q10">
        <v>23</v>
      </c>
      <c r="R10">
        <v>0</v>
      </c>
      <c r="S10">
        <v>0</v>
      </c>
      <c r="T10">
        <v>30</v>
      </c>
      <c r="U10" s="114">
        <f t="shared" si="2"/>
        <v>415.96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166</v>
      </c>
      <c r="E11">
        <f>BAWANA!AQ11</f>
        <v>0</v>
      </c>
      <c r="F11">
        <f t="shared" si="4"/>
        <v>672</v>
      </c>
      <c r="G11">
        <f t="shared" si="5"/>
        <v>166</v>
      </c>
      <c r="H11" s="112"/>
      <c r="I11">
        <f>BRPL_EOD!AM11+BRPL_EOD!AN11</f>
        <v>113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166</v>
      </c>
      <c r="O11" s="112">
        <f t="shared" si="1"/>
        <v>0</v>
      </c>
      <c r="P11">
        <v>113</v>
      </c>
      <c r="Q11">
        <v>23</v>
      </c>
      <c r="R11">
        <v>0</v>
      </c>
      <c r="S11">
        <v>0</v>
      </c>
      <c r="T11">
        <v>30</v>
      </c>
      <c r="U11" s="114">
        <f t="shared" si="2"/>
        <v>166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672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672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672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688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688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448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448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448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448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560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448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560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448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448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448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448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448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448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448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840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672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840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672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840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672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840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672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840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672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840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672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840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672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840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672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840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672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840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672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840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672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840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672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672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672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672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672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672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672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672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672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672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672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672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0</v>
      </c>
      <c r="D79">
        <f>BAWANA!AP79</f>
        <v>190</v>
      </c>
      <c r="E79">
        <f>BAWANA!AQ79</f>
        <v>0</v>
      </c>
      <c r="F79">
        <f t="shared" si="11"/>
        <v>672</v>
      </c>
      <c r="G79">
        <f t="shared" si="12"/>
        <v>190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190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70</v>
      </c>
      <c r="U79" s="114">
        <f t="shared" si="9"/>
        <v>190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0</v>
      </c>
      <c r="D80">
        <f>BAWANA!AP80</f>
        <v>190</v>
      </c>
      <c r="E80">
        <f>BAWANA!AQ80</f>
        <v>0</v>
      </c>
      <c r="F80">
        <f t="shared" si="11"/>
        <v>672</v>
      </c>
      <c r="G80">
        <f t="shared" si="12"/>
        <v>190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190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70</v>
      </c>
      <c r="U80" s="114">
        <f t="shared" si="9"/>
        <v>190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190</v>
      </c>
      <c r="E81">
        <f>BAWANA!AQ81</f>
        <v>0</v>
      </c>
      <c r="F81">
        <f t="shared" si="11"/>
        <v>672</v>
      </c>
      <c r="G81">
        <f t="shared" si="12"/>
        <v>190</v>
      </c>
      <c r="H81" s="112"/>
      <c r="I81">
        <f>BRPL_EOD!AM81+BRPL_EOD!AN81</f>
        <v>97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190</v>
      </c>
      <c r="O81" s="112">
        <f t="shared" si="8"/>
        <v>0</v>
      </c>
      <c r="P81">
        <v>97</v>
      </c>
      <c r="Q81">
        <v>23</v>
      </c>
      <c r="R81">
        <v>0</v>
      </c>
      <c r="S81">
        <v>0</v>
      </c>
      <c r="T81">
        <v>70</v>
      </c>
      <c r="U81" s="114">
        <f t="shared" si="9"/>
        <v>190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672</v>
      </c>
      <c r="G82">
        <f t="shared" si="12"/>
        <v>190</v>
      </c>
      <c r="H82" s="112"/>
      <c r="I82">
        <f>BRPL_EOD!AM82+BRPL_EOD!AN82</f>
        <v>97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190</v>
      </c>
      <c r="O82" s="112">
        <f t="shared" si="8"/>
        <v>0</v>
      </c>
      <c r="P82">
        <v>97</v>
      </c>
      <c r="Q82">
        <v>23</v>
      </c>
      <c r="R82">
        <v>0</v>
      </c>
      <c r="S82">
        <v>0</v>
      </c>
      <c r="T82">
        <v>70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256</v>
      </c>
      <c r="E83">
        <f>BAWANA!AQ83</f>
        <v>0</v>
      </c>
      <c r="F83">
        <f t="shared" si="11"/>
        <v>672</v>
      </c>
      <c r="G83">
        <f t="shared" si="12"/>
        <v>256</v>
      </c>
      <c r="H83" s="112"/>
      <c r="I83">
        <f>BRPL_EOD!AM83+BRPL_EOD!AN83</f>
        <v>131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256</v>
      </c>
      <c r="O83" s="112">
        <f t="shared" si="8"/>
        <v>0</v>
      </c>
      <c r="P83">
        <v>131</v>
      </c>
      <c r="Q83">
        <v>55</v>
      </c>
      <c r="R83">
        <v>0</v>
      </c>
      <c r="S83">
        <v>0</v>
      </c>
      <c r="T83">
        <v>70</v>
      </c>
      <c r="U83" s="114">
        <f t="shared" si="9"/>
        <v>256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308</v>
      </c>
      <c r="E84">
        <f>BAWANA!AQ84</f>
        <v>0</v>
      </c>
      <c r="F84">
        <f t="shared" si="11"/>
        <v>672</v>
      </c>
      <c r="G84">
        <f t="shared" si="12"/>
        <v>308</v>
      </c>
      <c r="H84" s="112"/>
      <c r="I84">
        <f>BRPL_EOD!AM84+BRPL_EOD!AN84</f>
        <v>183</v>
      </c>
      <c r="J84">
        <f>BYPL_EOD!AM84+BYPL_EOD!AN84</f>
        <v>55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308</v>
      </c>
      <c r="O84" s="112">
        <f t="shared" si="8"/>
        <v>0</v>
      </c>
      <c r="P84">
        <v>183</v>
      </c>
      <c r="Q84">
        <v>55</v>
      </c>
      <c r="R84">
        <v>0</v>
      </c>
      <c r="S84">
        <v>0</v>
      </c>
      <c r="T84">
        <v>70</v>
      </c>
      <c r="U84" s="114">
        <f t="shared" si="9"/>
        <v>308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356</v>
      </c>
      <c r="E85">
        <f>BAWANA!AQ85</f>
        <v>0</v>
      </c>
      <c r="F85">
        <f t="shared" si="11"/>
        <v>672</v>
      </c>
      <c r="G85">
        <f t="shared" si="12"/>
        <v>356</v>
      </c>
      <c r="H85" s="112"/>
      <c r="I85">
        <f>BRPL_EOD!AM85+BRPL_EOD!AN85</f>
        <v>231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356</v>
      </c>
      <c r="O85" s="112">
        <f t="shared" si="8"/>
        <v>0</v>
      </c>
      <c r="P85">
        <v>231</v>
      </c>
      <c r="Q85">
        <v>55</v>
      </c>
      <c r="R85">
        <v>0</v>
      </c>
      <c r="S85">
        <v>0</v>
      </c>
      <c r="T85">
        <v>70</v>
      </c>
      <c r="U85" s="114">
        <f t="shared" si="9"/>
        <v>356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386.48</v>
      </c>
      <c r="E86">
        <f>BAWANA!AQ86</f>
        <v>0</v>
      </c>
      <c r="F86">
        <f t="shared" si="11"/>
        <v>672</v>
      </c>
      <c r="G86">
        <f t="shared" si="12"/>
        <v>386.48</v>
      </c>
      <c r="H86" s="112"/>
      <c r="I86">
        <f>BRPL_EOD!AM86+BRPL_EOD!AN86</f>
        <v>261.48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386.48</v>
      </c>
      <c r="O86" s="112">
        <f t="shared" si="8"/>
        <v>0</v>
      </c>
      <c r="P86">
        <v>261.48</v>
      </c>
      <c r="Q86">
        <v>55</v>
      </c>
      <c r="R86">
        <v>0</v>
      </c>
      <c r="S86">
        <v>0</v>
      </c>
      <c r="T86">
        <v>70</v>
      </c>
      <c r="U86" s="114">
        <f t="shared" si="9"/>
        <v>386.48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386.48</v>
      </c>
      <c r="E87">
        <f>BAWANA!AQ87</f>
        <v>0</v>
      </c>
      <c r="F87">
        <f t="shared" si="11"/>
        <v>672</v>
      </c>
      <c r="G87">
        <f t="shared" si="12"/>
        <v>386.48</v>
      </c>
      <c r="H87" s="112"/>
      <c r="I87">
        <f>BRPL_EOD!AM87+BRPL_EOD!AN87</f>
        <v>261.48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386.48</v>
      </c>
      <c r="O87" s="112">
        <f t="shared" si="8"/>
        <v>0</v>
      </c>
      <c r="P87">
        <v>261.48</v>
      </c>
      <c r="Q87">
        <v>55</v>
      </c>
      <c r="R87">
        <v>0</v>
      </c>
      <c r="S87">
        <v>0</v>
      </c>
      <c r="T87">
        <v>70</v>
      </c>
      <c r="U87" s="114">
        <f t="shared" si="9"/>
        <v>386.48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386.48</v>
      </c>
      <c r="E88">
        <f>BAWANA!AQ88</f>
        <v>0</v>
      </c>
      <c r="F88">
        <f t="shared" si="11"/>
        <v>672</v>
      </c>
      <c r="G88">
        <f t="shared" si="12"/>
        <v>386.48</v>
      </c>
      <c r="H88" s="112"/>
      <c r="I88">
        <f>BRPL_EOD!AM88+BRPL_EOD!AN88</f>
        <v>261.48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386.48</v>
      </c>
      <c r="O88" s="112">
        <f t="shared" si="8"/>
        <v>0</v>
      </c>
      <c r="P88">
        <v>261.48</v>
      </c>
      <c r="Q88">
        <v>55</v>
      </c>
      <c r="R88">
        <v>0</v>
      </c>
      <c r="S88">
        <v>0</v>
      </c>
      <c r="T88">
        <v>70</v>
      </c>
      <c r="U88" s="114">
        <f t="shared" si="9"/>
        <v>386.48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420.96</v>
      </c>
      <c r="E89">
        <f>BAWANA!AQ89</f>
        <v>0</v>
      </c>
      <c r="F89">
        <f t="shared" si="11"/>
        <v>672</v>
      </c>
      <c r="G89">
        <f t="shared" si="12"/>
        <v>420.96</v>
      </c>
      <c r="H89" s="112"/>
      <c r="I89">
        <f>BRPL_EOD!AM89+BRPL_EOD!AN89</f>
        <v>285.95999999999998</v>
      </c>
      <c r="J89">
        <f>BYPL_EOD!AM89+BYPL_EOD!AN89</f>
        <v>65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420.96</v>
      </c>
      <c r="O89" s="112">
        <f t="shared" si="8"/>
        <v>0</v>
      </c>
      <c r="P89">
        <v>285.95999999999998</v>
      </c>
      <c r="Q89">
        <v>65</v>
      </c>
      <c r="R89">
        <v>0</v>
      </c>
      <c r="S89">
        <v>0</v>
      </c>
      <c r="T89">
        <v>70</v>
      </c>
      <c r="U89" s="114">
        <f t="shared" si="9"/>
        <v>420.96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586.96</v>
      </c>
      <c r="E90">
        <f>BAWANA!AQ90</f>
        <v>0</v>
      </c>
      <c r="F90">
        <f t="shared" si="11"/>
        <v>672</v>
      </c>
      <c r="G90">
        <f t="shared" si="12"/>
        <v>586.96</v>
      </c>
      <c r="H90" s="112"/>
      <c r="I90">
        <f>BRPL_EOD!AM90+BRPL_EOD!AN90</f>
        <v>426.96</v>
      </c>
      <c r="J90">
        <f>BYPL_EOD!AM90+BYPL_EOD!AN90</f>
        <v>90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586.96</v>
      </c>
      <c r="O90" s="112">
        <f t="shared" si="8"/>
        <v>0</v>
      </c>
      <c r="P90">
        <v>426.96</v>
      </c>
      <c r="Q90">
        <v>90</v>
      </c>
      <c r="R90">
        <v>0</v>
      </c>
      <c r="S90">
        <v>0</v>
      </c>
      <c r="T90">
        <v>70</v>
      </c>
      <c r="U90" s="114">
        <f t="shared" si="9"/>
        <v>586.96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734.96</v>
      </c>
      <c r="E91">
        <f>BAWANA!AQ91</f>
        <v>0</v>
      </c>
      <c r="F91">
        <f t="shared" si="11"/>
        <v>672</v>
      </c>
      <c r="G91">
        <f t="shared" si="12"/>
        <v>734.96</v>
      </c>
      <c r="H91" s="112"/>
      <c r="I91">
        <f>BRPL_EOD!AM91+BRPL_EOD!AN91</f>
        <v>477.96</v>
      </c>
      <c r="J91">
        <f>BYPL_EOD!AM91+BYPL_EOD!AN91</f>
        <v>130</v>
      </c>
      <c r="K91">
        <f>MES_EOD!AM91+MES_EOD!AN91</f>
        <v>0</v>
      </c>
      <c r="L91">
        <f>NDMC_EOD!AM91+NDMC_EOD!AN91</f>
        <v>0</v>
      </c>
      <c r="M91">
        <f>TPDDL_EOD!AM91+TPDDL_EOD!AN91</f>
        <v>127</v>
      </c>
      <c r="N91">
        <f t="shared" si="7"/>
        <v>734.96</v>
      </c>
      <c r="O91" s="112">
        <f t="shared" si="8"/>
        <v>0</v>
      </c>
      <c r="P91">
        <v>477.96</v>
      </c>
      <c r="Q91">
        <v>130</v>
      </c>
      <c r="R91">
        <v>0</v>
      </c>
      <c r="S91">
        <v>0</v>
      </c>
      <c r="T91">
        <v>127</v>
      </c>
      <c r="U91" s="114">
        <f t="shared" si="9"/>
        <v>734.96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828.16</v>
      </c>
      <c r="E92">
        <f>BAWANA!AQ92</f>
        <v>0</v>
      </c>
      <c r="F92">
        <f t="shared" si="11"/>
        <v>672</v>
      </c>
      <c r="G92">
        <f t="shared" si="12"/>
        <v>828.16</v>
      </c>
      <c r="H92" s="112"/>
      <c r="I92">
        <f>BRPL_EOD!AM92+BRPL_EOD!AN92</f>
        <v>549.96</v>
      </c>
      <c r="J92">
        <f>BYPL_EOD!AM92+BYPL_EOD!AN92</f>
        <v>151.19999999999999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127</v>
      </c>
      <c r="N92">
        <f t="shared" si="7"/>
        <v>828.16000000000008</v>
      </c>
      <c r="O92" s="112">
        <f t="shared" si="8"/>
        <v>0</v>
      </c>
      <c r="P92">
        <v>549.95999999999992</v>
      </c>
      <c r="Q92">
        <v>151.19999999999996</v>
      </c>
      <c r="R92">
        <v>0</v>
      </c>
      <c r="S92">
        <v>0</v>
      </c>
      <c r="T92">
        <v>126.99999999999999</v>
      </c>
      <c r="U92" s="114">
        <f t="shared" si="9"/>
        <v>828.15999999999985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744.96</v>
      </c>
      <c r="E93">
        <f>BAWANA!AQ93</f>
        <v>0</v>
      </c>
      <c r="F93">
        <f t="shared" si="11"/>
        <v>672</v>
      </c>
      <c r="G93">
        <f t="shared" si="12"/>
        <v>744.96</v>
      </c>
      <c r="H93" s="112"/>
      <c r="I93">
        <f>BRPL_EOD!AM93+BRPL_EOD!AN93</f>
        <v>547.96</v>
      </c>
      <c r="J93">
        <f>BYPL_EOD!AM93+BYPL_EOD!AN93</f>
        <v>70</v>
      </c>
      <c r="K93">
        <f>MES_EOD!AM93+MES_EOD!AN93</f>
        <v>0</v>
      </c>
      <c r="L93">
        <f>NDMC_EOD!AM93+NDMC_EOD!AN93</f>
        <v>0</v>
      </c>
      <c r="M93">
        <f>TPDDL_EOD!AM93+TPDDL_EOD!AN93</f>
        <v>127</v>
      </c>
      <c r="N93">
        <f t="shared" si="7"/>
        <v>744.96</v>
      </c>
      <c r="O93" s="112">
        <f t="shared" si="8"/>
        <v>0</v>
      </c>
      <c r="P93">
        <v>547.96</v>
      </c>
      <c r="Q93">
        <v>70</v>
      </c>
      <c r="R93">
        <v>0</v>
      </c>
      <c r="S93">
        <v>0</v>
      </c>
      <c r="T93">
        <v>127</v>
      </c>
      <c r="U93" s="114">
        <f t="shared" si="9"/>
        <v>744.96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805.96</v>
      </c>
      <c r="E94">
        <f>BAWANA!AQ94</f>
        <v>0</v>
      </c>
      <c r="F94">
        <f t="shared" si="11"/>
        <v>672</v>
      </c>
      <c r="G94">
        <f t="shared" si="12"/>
        <v>805.96</v>
      </c>
      <c r="H94" s="112"/>
      <c r="I94">
        <f>BRPL_EOD!AM94+BRPL_EOD!AN94</f>
        <v>574.96</v>
      </c>
      <c r="J94">
        <f>BYPL_EOD!AM94+BYPL_EOD!AN94</f>
        <v>75</v>
      </c>
      <c r="K94">
        <f>MES_EOD!AM94+MES_EOD!AN94</f>
        <v>0</v>
      </c>
      <c r="L94">
        <f>NDMC_EOD!AM94+NDMC_EOD!AN94</f>
        <v>0</v>
      </c>
      <c r="M94">
        <f>TPDDL_EOD!AM94+TPDDL_EOD!AN94</f>
        <v>156</v>
      </c>
      <c r="N94">
        <f t="shared" si="7"/>
        <v>805.96</v>
      </c>
      <c r="O94" s="112">
        <f t="shared" si="8"/>
        <v>0</v>
      </c>
      <c r="P94">
        <v>574.96</v>
      </c>
      <c r="Q94">
        <v>75</v>
      </c>
      <c r="R94">
        <v>0</v>
      </c>
      <c r="S94">
        <v>0</v>
      </c>
      <c r="T94">
        <v>156</v>
      </c>
      <c r="U94" s="114">
        <f t="shared" si="9"/>
        <v>805.96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840</v>
      </c>
      <c r="E95">
        <f>BAWANA!AQ95</f>
        <v>0</v>
      </c>
      <c r="F95">
        <f t="shared" si="11"/>
        <v>672</v>
      </c>
      <c r="G95">
        <f t="shared" si="12"/>
        <v>840</v>
      </c>
      <c r="H95" s="112"/>
      <c r="I95">
        <f>BRPL_EOD!AM95+BRPL_EOD!AN95</f>
        <v>532.28</v>
      </c>
      <c r="J95">
        <f>BYPL_EOD!AM95+BYPL_EOD!AN95</f>
        <v>125</v>
      </c>
      <c r="K95">
        <f>MES_EOD!AM95+MES_EOD!AN95</f>
        <v>0</v>
      </c>
      <c r="L95">
        <f>NDMC_EOD!AM95+NDMC_EOD!AN95</f>
        <v>0</v>
      </c>
      <c r="M95">
        <f>TPDDL_EOD!AM95+TPDDL_EOD!AN95</f>
        <v>182.72</v>
      </c>
      <c r="N95">
        <f t="shared" si="7"/>
        <v>840</v>
      </c>
      <c r="O95" s="112">
        <f t="shared" si="8"/>
        <v>0</v>
      </c>
      <c r="P95">
        <v>532.28</v>
      </c>
      <c r="Q95">
        <v>125</v>
      </c>
      <c r="R95">
        <v>0</v>
      </c>
      <c r="S95">
        <v>0</v>
      </c>
      <c r="T95">
        <v>182.72</v>
      </c>
      <c r="U95" s="114">
        <f t="shared" si="9"/>
        <v>840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840</v>
      </c>
      <c r="E96">
        <f>BAWANA!AQ96</f>
        <v>0</v>
      </c>
      <c r="F96">
        <f t="shared" si="11"/>
        <v>672</v>
      </c>
      <c r="G96">
        <f t="shared" si="12"/>
        <v>840</v>
      </c>
      <c r="H96" s="112"/>
      <c r="I96">
        <f>BRPL_EOD!AM96+BRPL_EOD!AN96</f>
        <v>532.28</v>
      </c>
      <c r="J96">
        <f>BYPL_EOD!AM96+BYPL_EOD!AN96</f>
        <v>125</v>
      </c>
      <c r="K96">
        <f>MES_EOD!AM96+MES_EOD!AN96</f>
        <v>0</v>
      </c>
      <c r="L96">
        <f>NDMC_EOD!AM96+NDMC_EOD!AN96</f>
        <v>0</v>
      </c>
      <c r="M96">
        <f>TPDDL_EOD!AM96+TPDDL_EOD!AN96</f>
        <v>182.72</v>
      </c>
      <c r="N96">
        <f t="shared" si="7"/>
        <v>840</v>
      </c>
      <c r="O96" s="112">
        <f t="shared" si="8"/>
        <v>0</v>
      </c>
      <c r="P96">
        <v>532.28</v>
      </c>
      <c r="Q96">
        <v>125</v>
      </c>
      <c r="R96">
        <v>0</v>
      </c>
      <c r="S96">
        <v>0</v>
      </c>
      <c r="T96">
        <v>182.72</v>
      </c>
      <c r="U96" s="114">
        <f t="shared" si="9"/>
        <v>840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840</v>
      </c>
      <c r="E97">
        <f>BAWANA!AQ97</f>
        <v>0</v>
      </c>
      <c r="F97">
        <f t="shared" si="11"/>
        <v>672</v>
      </c>
      <c r="G97">
        <f t="shared" si="12"/>
        <v>840</v>
      </c>
      <c r="H97" s="112"/>
      <c r="I97">
        <f>BRPL_EOD!AM97+BRPL_EOD!AN97</f>
        <v>532.28</v>
      </c>
      <c r="J97">
        <f>BYPL_EOD!AM97+BYPL_EOD!AN97</f>
        <v>125</v>
      </c>
      <c r="K97">
        <f>MES_EOD!AM97+MES_EOD!AN97</f>
        <v>0</v>
      </c>
      <c r="L97">
        <f>NDMC_EOD!AM97+NDMC_EOD!AN97</f>
        <v>0</v>
      </c>
      <c r="M97">
        <f>TPDDL_EOD!AM97+TPDDL_EOD!AN97</f>
        <v>182.72</v>
      </c>
      <c r="N97">
        <f t="shared" si="7"/>
        <v>840</v>
      </c>
      <c r="O97" s="112">
        <f t="shared" si="8"/>
        <v>0</v>
      </c>
      <c r="P97">
        <v>532.28</v>
      </c>
      <c r="Q97">
        <v>125</v>
      </c>
      <c r="R97">
        <v>0</v>
      </c>
      <c r="S97">
        <v>0</v>
      </c>
      <c r="T97">
        <v>182.72</v>
      </c>
      <c r="U97" s="114">
        <f t="shared" si="9"/>
        <v>840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817.67</v>
      </c>
      <c r="E98">
        <f>BAWANA!AQ98</f>
        <v>0</v>
      </c>
      <c r="F98">
        <f t="shared" si="11"/>
        <v>672</v>
      </c>
      <c r="G98">
        <f t="shared" si="12"/>
        <v>817.67</v>
      </c>
      <c r="H98" s="112"/>
      <c r="I98">
        <f>BRPL_EOD!AM98+BRPL_EOD!AN98</f>
        <v>504.96</v>
      </c>
      <c r="J98">
        <f>BYPL_EOD!AM98+BYPL_EOD!AN98</f>
        <v>130</v>
      </c>
      <c r="K98">
        <f>MES_EOD!AM98+MES_EOD!AN98</f>
        <v>0</v>
      </c>
      <c r="L98">
        <f>NDMC_EOD!AM98+NDMC_EOD!AN98</f>
        <v>0</v>
      </c>
      <c r="M98">
        <f>TPDDL_EOD!AM98+TPDDL_EOD!AN98</f>
        <v>182.72</v>
      </c>
      <c r="N98">
        <f t="shared" si="7"/>
        <v>817.68000000000006</v>
      </c>
      <c r="O98" s="112">
        <f t="shared" si="8"/>
        <v>-1.0000000000104592E-2</v>
      </c>
      <c r="P98">
        <v>504.95382447901369</v>
      </c>
      <c r="Q98">
        <v>129.9984101359945</v>
      </c>
      <c r="R98">
        <v>0</v>
      </c>
      <c r="S98">
        <v>0</v>
      </c>
      <c r="T98">
        <v>182.71776538499165</v>
      </c>
      <c r="U98" s="114">
        <f t="shared" si="9"/>
        <v>817.66999999999985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19.38</v>
      </c>
      <c r="C99" s="114">
        <f t="shared" ref="C99:U99" si="14">SUM(C3:C98)/4000</f>
        <v>0</v>
      </c>
      <c r="D99" s="114">
        <f t="shared" si="14"/>
        <v>6.0878174999999981</v>
      </c>
      <c r="E99" s="114">
        <f t="shared" si="14"/>
        <v>0</v>
      </c>
      <c r="F99" s="114">
        <f t="shared" si="14"/>
        <v>15.504</v>
      </c>
      <c r="G99" s="114">
        <f t="shared" si="14"/>
        <v>6.0878174999999981</v>
      </c>
      <c r="H99" s="114"/>
      <c r="I99" s="114">
        <f t="shared" si="14"/>
        <v>4.1367999999999991</v>
      </c>
      <c r="J99" s="114">
        <f t="shared" si="14"/>
        <v>0.81404999999999994</v>
      </c>
      <c r="K99" s="114">
        <f t="shared" si="14"/>
        <v>0</v>
      </c>
      <c r="L99" s="114">
        <f t="shared" si="14"/>
        <v>0</v>
      </c>
      <c r="M99" s="114">
        <f t="shared" si="14"/>
        <v>1.13697</v>
      </c>
      <c r="N99" s="114">
        <f t="shared" si="14"/>
        <v>6.0878199999999989</v>
      </c>
      <c r="O99" s="114">
        <f t="shared" si="14"/>
        <v>-2.5000000000261481E-6</v>
      </c>
      <c r="P99" s="114">
        <f t="shared" si="14"/>
        <v>4.1367984561197524</v>
      </c>
      <c r="Q99" s="114">
        <f t="shared" si="14"/>
        <v>0.81404960253399861</v>
      </c>
      <c r="R99" s="114">
        <f t="shared" si="14"/>
        <v>0</v>
      </c>
      <c r="S99" s="114">
        <f t="shared" si="14"/>
        <v>0</v>
      </c>
      <c r="T99" s="114">
        <f t="shared" si="14"/>
        <v>1.1369694413462477</v>
      </c>
      <c r="U99" s="114">
        <f t="shared" si="14"/>
        <v>6.0878174999999981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74.409960999999996</v>
      </c>
      <c r="K3">
        <v>688.41594699999996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399.375</v>
      </c>
      <c r="V3">
        <v>20.801072000000001</v>
      </c>
      <c r="W3">
        <v>44.311</v>
      </c>
      <c r="X3">
        <v>148.20237499999999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48.324460999999999</v>
      </c>
      <c r="AH3">
        <v>156.004604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0.51239999999999997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6.0216820000000002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3270.6079199999999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74.409960999999996</v>
      </c>
      <c r="K4">
        <v>688.41594699999996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399.375</v>
      </c>
      <c r="V4">
        <v>20.801072000000001</v>
      </c>
      <c r="W4">
        <v>44.311</v>
      </c>
      <c r="X4">
        <v>148.20237499999999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48.324460999999999</v>
      </c>
      <c r="AH4">
        <v>156.004604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0.51239999999999997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6.0216820000000002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3270.6079199999999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74.409960999999996</v>
      </c>
      <c r="K5">
        <v>688.41594699999996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399.375</v>
      </c>
      <c r="V5">
        <v>20.801072000000001</v>
      </c>
      <c r="W5">
        <v>44.311</v>
      </c>
      <c r="X5">
        <v>148.20237499999999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48.324460999999999</v>
      </c>
      <c r="AH5">
        <v>156.004604</v>
      </c>
      <c r="AI5">
        <v>16.783217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0.51239999999999997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6.0216820000000002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3264.3347050000002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74.409960999999996</v>
      </c>
      <c r="K6">
        <v>688.41594699999996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399.375</v>
      </c>
      <c r="V6">
        <v>20.801072000000001</v>
      </c>
      <c r="W6">
        <v>44.311</v>
      </c>
      <c r="X6">
        <v>148.20237499999999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48.324460999999999</v>
      </c>
      <c r="AH6">
        <v>156.004604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1.7934000000000001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6.0216820000000002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3248.832488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74.409960999999996</v>
      </c>
      <c r="K7">
        <v>688.41594699999996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399.375</v>
      </c>
      <c r="V7">
        <v>20.801072000000001</v>
      </c>
      <c r="W7">
        <v>44.311</v>
      </c>
      <c r="X7">
        <v>148.20237499999999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48.324460999999999</v>
      </c>
      <c r="AH7">
        <v>156.004604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1.7934000000000001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50.181708</v>
      </c>
      <c r="AW7">
        <v>0</v>
      </c>
      <c r="AX7">
        <v>0</v>
      </c>
      <c r="AY7">
        <v>8.3406509999999994</v>
      </c>
      <c r="AZ7">
        <v>9.2748030000000004</v>
      </c>
      <c r="BA7">
        <v>6.0216820000000002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3247.4053140000001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74.409960999999996</v>
      </c>
      <c r="K8">
        <v>688.41594699999996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399.375</v>
      </c>
      <c r="V8">
        <v>20.801072000000001</v>
      </c>
      <c r="W8">
        <v>44.311</v>
      </c>
      <c r="X8">
        <v>148.20237499999999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48.324460999999999</v>
      </c>
      <c r="AH8">
        <v>156.004604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1.7934000000000001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50.181708</v>
      </c>
      <c r="AW8">
        <v>0</v>
      </c>
      <c r="AX8">
        <v>0</v>
      </c>
      <c r="AY8">
        <v>8.3406509999999994</v>
      </c>
      <c r="AZ8">
        <v>9.2748030000000004</v>
      </c>
      <c r="BA8">
        <v>6.0216820000000002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3242.3309239999999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74.409960999999996</v>
      </c>
      <c r="K9">
        <v>688.41594699999996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399.375</v>
      </c>
      <c r="V9">
        <v>20.801072000000001</v>
      </c>
      <c r="W9">
        <v>44.311</v>
      </c>
      <c r="X9">
        <v>148.20237499999999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48.324460999999999</v>
      </c>
      <c r="AH9">
        <v>156.004604</v>
      </c>
      <c r="AI9">
        <v>0</v>
      </c>
      <c r="AJ9">
        <v>0</v>
      </c>
      <c r="AK9">
        <v>67.990881999999999</v>
      </c>
      <c r="AL9">
        <v>83.664000000000001</v>
      </c>
      <c r="AM9">
        <v>6.0258390000000004</v>
      </c>
      <c r="AN9">
        <v>1.19116</v>
      </c>
      <c r="AO9">
        <v>0</v>
      </c>
      <c r="AP9">
        <v>1.7934000000000001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50.181708</v>
      </c>
      <c r="AW9">
        <v>0</v>
      </c>
      <c r="AX9">
        <v>0</v>
      </c>
      <c r="AY9">
        <v>8.3406509999999994</v>
      </c>
      <c r="AZ9">
        <v>9.2748030000000004</v>
      </c>
      <c r="BA9">
        <v>6.0216820000000002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3242.3309239999999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75.360453000000007</v>
      </c>
      <c r="K10">
        <v>688.41594699999996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399.375</v>
      </c>
      <c r="V10">
        <v>20.801072000000001</v>
      </c>
      <c r="W10">
        <v>44.311</v>
      </c>
      <c r="X10">
        <v>148.20237499999999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48.324460999999999</v>
      </c>
      <c r="AH10">
        <v>156.004604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1.7934000000000001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50.181708</v>
      </c>
      <c r="AW10">
        <v>0</v>
      </c>
      <c r="AX10">
        <v>0</v>
      </c>
      <c r="AY10">
        <v>8.3406509999999994</v>
      </c>
      <c r="AZ10">
        <v>9.2748030000000004</v>
      </c>
      <c r="BA10">
        <v>6.0216820000000002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3237.2555769999999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75.360453000000007</v>
      </c>
      <c r="K11">
        <v>688.41594699999996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399.375</v>
      </c>
      <c r="V11">
        <v>20.801072000000001</v>
      </c>
      <c r="W11">
        <v>44.311</v>
      </c>
      <c r="X11">
        <v>148.20237499999999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48.324460999999999</v>
      </c>
      <c r="AH11">
        <v>156.004604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10.119899999999999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50.572735000000002</v>
      </c>
      <c r="AW11">
        <v>0</v>
      </c>
      <c r="AX11">
        <v>0</v>
      </c>
      <c r="AY11">
        <v>8.3406509999999994</v>
      </c>
      <c r="AZ11">
        <v>9.2748030000000004</v>
      </c>
      <c r="BA11">
        <v>6.0216820000000002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3245.9731040000001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75.360453000000007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399.375</v>
      </c>
      <c r="V12">
        <v>20.801072000000001</v>
      </c>
      <c r="W12">
        <v>44.311</v>
      </c>
      <c r="X12">
        <v>148.20237499999999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48.324460999999999</v>
      </c>
      <c r="AH12">
        <v>156.004604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10.119899999999999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50.572735000000002</v>
      </c>
      <c r="AW12">
        <v>0</v>
      </c>
      <c r="AX12">
        <v>0</v>
      </c>
      <c r="AY12">
        <v>8.3406509999999994</v>
      </c>
      <c r="AZ12">
        <v>9.2748030000000004</v>
      </c>
      <c r="BA12">
        <v>6.0216820000000002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3246.2731040000003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75.360453000000007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399.375</v>
      </c>
      <c r="V13">
        <v>20.801072000000001</v>
      </c>
      <c r="W13">
        <v>44.311</v>
      </c>
      <c r="X13">
        <v>148.20237499999999</v>
      </c>
      <c r="Y13">
        <v>0</v>
      </c>
      <c r="Z13">
        <v>13.041600000000001</v>
      </c>
      <c r="AA13">
        <v>28.045000000000002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48.324460999999999</v>
      </c>
      <c r="AH13">
        <v>156.004604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10.119899999999999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50.572735000000002</v>
      </c>
      <c r="AW13">
        <v>0</v>
      </c>
      <c r="AX13">
        <v>0</v>
      </c>
      <c r="AY13">
        <v>8.3406509999999994</v>
      </c>
      <c r="AZ13">
        <v>9.2748030000000004</v>
      </c>
      <c r="BA13">
        <v>6.0216820000000002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3238.6908240000007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75.360453000000007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399.375</v>
      </c>
      <c r="V14">
        <v>20.801072000000001</v>
      </c>
      <c r="W14">
        <v>44.311</v>
      </c>
      <c r="X14">
        <v>148.20237499999999</v>
      </c>
      <c r="Y14">
        <v>0</v>
      </c>
      <c r="Z14">
        <v>13.041600000000001</v>
      </c>
      <c r="AA14">
        <v>28.045000000000002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48.324460999999999</v>
      </c>
      <c r="AH14">
        <v>156.004604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1.1529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50.572735000000002</v>
      </c>
      <c r="AW14">
        <v>0</v>
      </c>
      <c r="AX14">
        <v>0</v>
      </c>
      <c r="AY14">
        <v>8.3406509999999994</v>
      </c>
      <c r="AZ14">
        <v>9.2748030000000004</v>
      </c>
      <c r="BA14">
        <v>6.0216820000000002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3229.7238240000006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76.446729000000005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399.375</v>
      </c>
      <c r="V15">
        <v>20.801072000000001</v>
      </c>
      <c r="W15">
        <v>44.311</v>
      </c>
      <c r="X15">
        <v>148.20237499999999</v>
      </c>
      <c r="Y15">
        <v>0</v>
      </c>
      <c r="Z15">
        <v>13.041600000000001</v>
      </c>
      <c r="AA15">
        <v>28.045000000000002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48.324460999999999</v>
      </c>
      <c r="AH15">
        <v>172.71938299999999</v>
      </c>
      <c r="AI15">
        <v>0</v>
      </c>
      <c r="AJ15">
        <v>0</v>
      </c>
      <c r="AK15">
        <v>67.990881999999999</v>
      </c>
      <c r="AL15">
        <v>77.853999999999999</v>
      </c>
      <c r="AM15">
        <v>0</v>
      </c>
      <c r="AN15">
        <v>1.19116</v>
      </c>
      <c r="AO15">
        <v>0</v>
      </c>
      <c r="AP15">
        <v>1.1529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50.572735000000002</v>
      </c>
      <c r="AW15">
        <v>0</v>
      </c>
      <c r="AX15">
        <v>0</v>
      </c>
      <c r="AY15">
        <v>8.3406509999999994</v>
      </c>
      <c r="AZ15">
        <v>9.2748030000000004</v>
      </c>
      <c r="BA15">
        <v>6.6685119999999998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3292.2802150000002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76.446729000000005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399.375</v>
      </c>
      <c r="V16">
        <v>20.801072000000001</v>
      </c>
      <c r="W16">
        <v>44.311</v>
      </c>
      <c r="X16">
        <v>148.20237499999999</v>
      </c>
      <c r="Y16">
        <v>0</v>
      </c>
      <c r="Z16">
        <v>13.041600000000001</v>
      </c>
      <c r="AA16">
        <v>13.983000000000001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48.324460999999999</v>
      </c>
      <c r="AH16">
        <v>172.71938299999999</v>
      </c>
      <c r="AI16">
        <v>0</v>
      </c>
      <c r="AJ16">
        <v>0</v>
      </c>
      <c r="AK16">
        <v>67.990881999999999</v>
      </c>
      <c r="AL16">
        <v>77.853999999999999</v>
      </c>
      <c r="AM16">
        <v>0</v>
      </c>
      <c r="AN16">
        <v>1.19116</v>
      </c>
      <c r="AO16">
        <v>0</v>
      </c>
      <c r="AP16">
        <v>1.1529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50.572735000000002</v>
      </c>
      <c r="AW16">
        <v>0</v>
      </c>
      <c r="AX16">
        <v>0</v>
      </c>
      <c r="AY16">
        <v>8.3406509999999994</v>
      </c>
      <c r="AZ16">
        <v>9.2748030000000004</v>
      </c>
      <c r="BA16">
        <v>6.6685119999999998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3278.2182150000003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76.446729000000005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399.375</v>
      </c>
      <c r="V17">
        <v>20.801072000000001</v>
      </c>
      <c r="W17">
        <v>44.311</v>
      </c>
      <c r="X17">
        <v>148.20237499999999</v>
      </c>
      <c r="Y17">
        <v>0</v>
      </c>
      <c r="Z17">
        <v>13.041600000000001</v>
      </c>
      <c r="AA17">
        <v>13.983000000000001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48.324460999999999</v>
      </c>
      <c r="AH17">
        <v>172.71938299999999</v>
      </c>
      <c r="AI17">
        <v>0</v>
      </c>
      <c r="AJ17">
        <v>0</v>
      </c>
      <c r="AK17">
        <v>67.990881999999999</v>
      </c>
      <c r="AL17">
        <v>77.853999999999999</v>
      </c>
      <c r="AM17">
        <v>0</v>
      </c>
      <c r="AN17">
        <v>1.19116</v>
      </c>
      <c r="AO17">
        <v>0</v>
      </c>
      <c r="AP17">
        <v>1.1529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50.572735000000002</v>
      </c>
      <c r="AW17">
        <v>0</v>
      </c>
      <c r="AX17">
        <v>0</v>
      </c>
      <c r="AY17">
        <v>8.3406509999999994</v>
      </c>
      <c r="AZ17">
        <v>9.2748030000000004</v>
      </c>
      <c r="BA17">
        <v>6.6685119999999998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3278.2182150000003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76.446729000000005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399.375</v>
      </c>
      <c r="V18">
        <v>20.801072000000001</v>
      </c>
      <c r="W18">
        <v>44.311</v>
      </c>
      <c r="X18">
        <v>148.20237499999999</v>
      </c>
      <c r="Y18">
        <v>0</v>
      </c>
      <c r="Z18">
        <v>13.041600000000001</v>
      </c>
      <c r="AA18">
        <v>13.983000000000001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48.324460999999999</v>
      </c>
      <c r="AH18">
        <v>172.71938299999999</v>
      </c>
      <c r="AI18">
        <v>0</v>
      </c>
      <c r="AJ18">
        <v>0</v>
      </c>
      <c r="AK18">
        <v>67.990881999999999</v>
      </c>
      <c r="AL18">
        <v>77.853999999999999</v>
      </c>
      <c r="AM18">
        <v>0</v>
      </c>
      <c r="AN18">
        <v>1.19116</v>
      </c>
      <c r="AO18">
        <v>0</v>
      </c>
      <c r="AP18">
        <v>1.1529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50.572735000000002</v>
      </c>
      <c r="AW18">
        <v>0</v>
      </c>
      <c r="AX18">
        <v>0</v>
      </c>
      <c r="AY18">
        <v>8.3406509999999994</v>
      </c>
      <c r="AZ18">
        <v>9.2748030000000004</v>
      </c>
      <c r="BA18">
        <v>6.6685119999999998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3278.2182150000003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77.397221999999999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399.375</v>
      </c>
      <c r="V19">
        <v>20.801072000000001</v>
      </c>
      <c r="W19">
        <v>44.311</v>
      </c>
      <c r="X19">
        <v>148.20237499999999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48.324460999999999</v>
      </c>
      <c r="AH19">
        <v>172.71938299999999</v>
      </c>
      <c r="AI19">
        <v>4.2720909999999996</v>
      </c>
      <c r="AJ19">
        <v>0</v>
      </c>
      <c r="AK19">
        <v>67.990881999999999</v>
      </c>
      <c r="AL19">
        <v>77.853999999999999</v>
      </c>
      <c r="AM19">
        <v>0</v>
      </c>
      <c r="AN19">
        <v>1.19116</v>
      </c>
      <c r="AO19">
        <v>0</v>
      </c>
      <c r="AP19">
        <v>1.1529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50.833419999999997</v>
      </c>
      <c r="AW19">
        <v>0</v>
      </c>
      <c r="AX19">
        <v>0</v>
      </c>
      <c r="AY19">
        <v>8.3406509999999994</v>
      </c>
      <c r="AZ19">
        <v>9.2748030000000004</v>
      </c>
      <c r="BA19">
        <v>6.6685119999999998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3283.767844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77.397221999999999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399.375</v>
      </c>
      <c r="V20">
        <v>20.801072000000001</v>
      </c>
      <c r="W20">
        <v>44.311</v>
      </c>
      <c r="X20">
        <v>148.20237499999999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48.324460999999999</v>
      </c>
      <c r="AH20">
        <v>172.71938299999999</v>
      </c>
      <c r="AI20">
        <v>16.783217</v>
      </c>
      <c r="AJ20">
        <v>0</v>
      </c>
      <c r="AK20">
        <v>67.990881999999999</v>
      </c>
      <c r="AL20">
        <v>77.853999999999999</v>
      </c>
      <c r="AM20">
        <v>0</v>
      </c>
      <c r="AN20">
        <v>1.19116</v>
      </c>
      <c r="AO20">
        <v>0</v>
      </c>
      <c r="AP20">
        <v>1.1529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50.833419999999997</v>
      </c>
      <c r="AW20">
        <v>0</v>
      </c>
      <c r="AX20">
        <v>0</v>
      </c>
      <c r="AY20">
        <v>8.3406509999999994</v>
      </c>
      <c r="AZ20">
        <v>9.2748030000000004</v>
      </c>
      <c r="BA20">
        <v>6.6685119999999998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3296.2789700000003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77.397221999999999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399.375</v>
      </c>
      <c r="V21">
        <v>20.801072000000001</v>
      </c>
      <c r="W21">
        <v>44.311</v>
      </c>
      <c r="X21">
        <v>148.20237499999999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48.324460999999999</v>
      </c>
      <c r="AH21">
        <v>172.71938299999999</v>
      </c>
      <c r="AI21">
        <v>16.783217</v>
      </c>
      <c r="AJ21">
        <v>0</v>
      </c>
      <c r="AK21">
        <v>67.990881999999999</v>
      </c>
      <c r="AL21">
        <v>77.853999999999999</v>
      </c>
      <c r="AM21">
        <v>0</v>
      </c>
      <c r="AN21">
        <v>1.19116</v>
      </c>
      <c r="AO21">
        <v>0</v>
      </c>
      <c r="AP21">
        <v>1.1529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50.833419999999997</v>
      </c>
      <c r="AW21">
        <v>0</v>
      </c>
      <c r="AX21">
        <v>0</v>
      </c>
      <c r="AY21">
        <v>8.3406509999999994</v>
      </c>
      <c r="AZ21">
        <v>6.9561019999999996</v>
      </c>
      <c r="BA21">
        <v>6.6685119999999998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3293.9602690000006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77.397221999999999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399.375</v>
      </c>
      <c r="V22">
        <v>20.801072000000001</v>
      </c>
      <c r="W22">
        <v>44.311</v>
      </c>
      <c r="X22">
        <v>148.20237499999999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48.324460999999999</v>
      </c>
      <c r="AH22">
        <v>172.71938299999999</v>
      </c>
      <c r="AI22">
        <v>16.783217</v>
      </c>
      <c r="AJ22">
        <v>0</v>
      </c>
      <c r="AK22">
        <v>67.990881999999999</v>
      </c>
      <c r="AL22">
        <v>77.853999999999999</v>
      </c>
      <c r="AM22">
        <v>0</v>
      </c>
      <c r="AN22">
        <v>1.19116</v>
      </c>
      <c r="AO22">
        <v>0</v>
      </c>
      <c r="AP22">
        <v>1.1529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50.833419999999997</v>
      </c>
      <c r="AW22">
        <v>0</v>
      </c>
      <c r="AX22">
        <v>0</v>
      </c>
      <c r="AY22">
        <v>8.3406509999999994</v>
      </c>
      <c r="AZ22">
        <v>6.9561019999999996</v>
      </c>
      <c r="BA22">
        <v>6.6685119999999998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3293.9602690000006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77.397221999999999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399.375</v>
      </c>
      <c r="V23">
        <v>20.801072000000001</v>
      </c>
      <c r="W23">
        <v>44.311</v>
      </c>
      <c r="X23">
        <v>148.20237499999999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48.324460999999999</v>
      </c>
      <c r="AH23">
        <v>172.71938299999999</v>
      </c>
      <c r="AI23">
        <v>16.783217</v>
      </c>
      <c r="AJ23">
        <v>0</v>
      </c>
      <c r="AK23">
        <v>67.990881999999999</v>
      </c>
      <c r="AL23">
        <v>77.853999999999999</v>
      </c>
      <c r="AM23">
        <v>0</v>
      </c>
      <c r="AN23">
        <v>1.19116</v>
      </c>
      <c r="AO23">
        <v>0</v>
      </c>
      <c r="AP23">
        <v>1.1529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50.833419999999997</v>
      </c>
      <c r="AW23">
        <v>0</v>
      </c>
      <c r="AX23">
        <v>0</v>
      </c>
      <c r="AY23">
        <v>8.3406509999999994</v>
      </c>
      <c r="AZ23">
        <v>4.6374019999999998</v>
      </c>
      <c r="BA23">
        <v>6.6685119999999998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3291.6415690000003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77.397221999999999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399.375</v>
      </c>
      <c r="V24">
        <v>20.801072000000001</v>
      </c>
      <c r="W24">
        <v>44.311</v>
      </c>
      <c r="X24">
        <v>148.20237499999999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48.324460999999999</v>
      </c>
      <c r="AH24">
        <v>172.71938299999999</v>
      </c>
      <c r="AI24">
        <v>16.783217</v>
      </c>
      <c r="AJ24">
        <v>0</v>
      </c>
      <c r="AK24">
        <v>67.990881999999999</v>
      </c>
      <c r="AL24">
        <v>77.853999999999999</v>
      </c>
      <c r="AM24">
        <v>0</v>
      </c>
      <c r="AN24">
        <v>1.19116</v>
      </c>
      <c r="AO24">
        <v>0</v>
      </c>
      <c r="AP24">
        <v>1.1529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50.833419999999997</v>
      </c>
      <c r="AW24">
        <v>0</v>
      </c>
      <c r="AX24">
        <v>0</v>
      </c>
      <c r="AY24">
        <v>8.3406509999999994</v>
      </c>
      <c r="AZ24">
        <v>4.6374019999999998</v>
      </c>
      <c r="BA24">
        <v>6.6685119999999998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3291.6415690000003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77.397221999999999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399.375</v>
      </c>
      <c r="V25">
        <v>20.801072000000001</v>
      </c>
      <c r="W25">
        <v>44.311</v>
      </c>
      <c r="X25">
        <v>148.20237499999999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48.324460999999999</v>
      </c>
      <c r="AH25">
        <v>172.71938299999999</v>
      </c>
      <c r="AI25">
        <v>16.783217</v>
      </c>
      <c r="AJ25">
        <v>0</v>
      </c>
      <c r="AK25">
        <v>67.990881999999999</v>
      </c>
      <c r="AL25">
        <v>77.853999999999999</v>
      </c>
      <c r="AM25">
        <v>0</v>
      </c>
      <c r="AN25">
        <v>1.19116</v>
      </c>
      <c r="AO25">
        <v>0</v>
      </c>
      <c r="AP25">
        <v>1.1529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50.833419999999997</v>
      </c>
      <c r="AW25">
        <v>0</v>
      </c>
      <c r="AX25">
        <v>0</v>
      </c>
      <c r="AY25">
        <v>8.3406509999999994</v>
      </c>
      <c r="AZ25">
        <v>4.6374019999999998</v>
      </c>
      <c r="BA25">
        <v>6.6685119999999998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3291.6415690000003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77.397221999999999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399.375</v>
      </c>
      <c r="V26">
        <v>20.801072000000001</v>
      </c>
      <c r="W26">
        <v>44.311</v>
      </c>
      <c r="X26">
        <v>148.20237499999999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48.324460999999999</v>
      </c>
      <c r="AH26">
        <v>172.71938299999999</v>
      </c>
      <c r="AI26">
        <v>59.504133000000003</v>
      </c>
      <c r="AJ26">
        <v>0</v>
      </c>
      <c r="AK26">
        <v>67.990881999999999</v>
      </c>
      <c r="AL26">
        <v>77.853999999999999</v>
      </c>
      <c r="AM26">
        <v>0</v>
      </c>
      <c r="AN26">
        <v>1.19116</v>
      </c>
      <c r="AO26">
        <v>0</v>
      </c>
      <c r="AP26">
        <v>1.1529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50.833419999999997</v>
      </c>
      <c r="AW26">
        <v>0</v>
      </c>
      <c r="AX26">
        <v>0</v>
      </c>
      <c r="AY26">
        <v>8.3406509999999994</v>
      </c>
      <c r="AZ26">
        <v>4.6374019999999998</v>
      </c>
      <c r="BA26">
        <v>6.6685119999999998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3334.3624850000001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77.397221999999999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399.375</v>
      </c>
      <c r="V27">
        <v>20.801072000000001</v>
      </c>
      <c r="W27">
        <v>44.311</v>
      </c>
      <c r="X27">
        <v>148.20237499999999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48.324460999999999</v>
      </c>
      <c r="AH27">
        <v>179.96245400000001</v>
      </c>
      <c r="AI27">
        <v>59.504133000000003</v>
      </c>
      <c r="AJ27">
        <v>0</v>
      </c>
      <c r="AK27">
        <v>67.990881999999999</v>
      </c>
      <c r="AL27">
        <v>77.853999999999999</v>
      </c>
      <c r="AM27">
        <v>0</v>
      </c>
      <c r="AN27">
        <v>1.19116</v>
      </c>
      <c r="AO27">
        <v>0</v>
      </c>
      <c r="AP27">
        <v>10.119899999999999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3350.2585329999997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77.397221999999999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399.375</v>
      </c>
      <c r="V28">
        <v>20.801072000000001</v>
      </c>
      <c r="W28">
        <v>44.311</v>
      </c>
      <c r="X28">
        <v>148.20237499999999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48.324460999999999</v>
      </c>
      <c r="AH28">
        <v>179.96245400000001</v>
      </c>
      <c r="AI28">
        <v>59.504133000000003</v>
      </c>
      <c r="AJ28">
        <v>0</v>
      </c>
      <c r="AK28">
        <v>67.990881999999999</v>
      </c>
      <c r="AL28">
        <v>77.853999999999999</v>
      </c>
      <c r="AM28">
        <v>0</v>
      </c>
      <c r="AN28">
        <v>1.19116</v>
      </c>
      <c r="AO28">
        <v>0</v>
      </c>
      <c r="AP28">
        <v>10.119899999999999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4.1689769999999999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3349.7901079999997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77.397221999999999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399.375</v>
      </c>
      <c r="V29">
        <v>20.801072000000001</v>
      </c>
      <c r="W29">
        <v>44.311</v>
      </c>
      <c r="X29">
        <v>148.20237499999999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48.324460999999999</v>
      </c>
      <c r="AH29">
        <v>179.96245400000001</v>
      </c>
      <c r="AI29">
        <v>59.504133000000003</v>
      </c>
      <c r="AJ29">
        <v>0</v>
      </c>
      <c r="AK29">
        <v>67.990881999999999</v>
      </c>
      <c r="AL29">
        <v>77.853999999999999</v>
      </c>
      <c r="AM29">
        <v>0</v>
      </c>
      <c r="AN29">
        <v>1.19116</v>
      </c>
      <c r="AO29">
        <v>0</v>
      </c>
      <c r="AP29">
        <v>1.1529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2.3187009999999999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3338.9728319999999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77.397221999999999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399.375</v>
      </c>
      <c r="V30">
        <v>20.801072000000001</v>
      </c>
      <c r="W30">
        <v>44.311</v>
      </c>
      <c r="X30">
        <v>148.20237499999999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48.324460999999999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77.853999999999999</v>
      </c>
      <c r="AM30">
        <v>0</v>
      </c>
      <c r="AN30">
        <v>1.19116</v>
      </c>
      <c r="AO30">
        <v>0</v>
      </c>
      <c r="AP30">
        <v>1.1529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2.3187009999999999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3338.9728319999999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399.375</v>
      </c>
      <c r="V31">
        <v>20.801072000000001</v>
      </c>
      <c r="W31">
        <v>44.311</v>
      </c>
      <c r="X31">
        <v>148.20237499999999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48.324460999999999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77.853999999999999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2.3187009999999999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3324.9234719999999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399.375</v>
      </c>
      <c r="V32">
        <v>20.801072000000001</v>
      </c>
      <c r="W32">
        <v>44.311</v>
      </c>
      <c r="X32">
        <v>148.20237499999999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48.324460999999999</v>
      </c>
      <c r="AH32">
        <v>179.96245400000001</v>
      </c>
      <c r="AI32">
        <v>18.308964</v>
      </c>
      <c r="AJ32">
        <v>0</v>
      </c>
      <c r="AK32">
        <v>67.990881999999999</v>
      </c>
      <c r="AL32">
        <v>77.853999999999999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3283.7283029999999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399.375</v>
      </c>
      <c r="V33">
        <v>20.801072000000001</v>
      </c>
      <c r="W33">
        <v>44.311</v>
      </c>
      <c r="X33">
        <v>148.20237499999999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48.324460999999999</v>
      </c>
      <c r="AH33">
        <v>179.96245400000001</v>
      </c>
      <c r="AI33">
        <v>16.783217</v>
      </c>
      <c r="AJ33">
        <v>0</v>
      </c>
      <c r="AK33">
        <v>67.990881999999999</v>
      </c>
      <c r="AL33">
        <v>79.376220000000004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3283.7247760000005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76.446729000000005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399.375</v>
      </c>
      <c r="V34">
        <v>20.801072000000001</v>
      </c>
      <c r="W34">
        <v>44.311</v>
      </c>
      <c r="X34">
        <v>148.20237499999999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48.324460999999999</v>
      </c>
      <c r="AH34">
        <v>179.96245400000001</v>
      </c>
      <c r="AI34">
        <v>16.783217</v>
      </c>
      <c r="AJ34">
        <v>0</v>
      </c>
      <c r="AK34">
        <v>67.990881999999999</v>
      </c>
      <c r="AL34">
        <v>79.376220000000004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3281.9717430000005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76.446729000000005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405</v>
      </c>
      <c r="V35">
        <v>20.801072000000001</v>
      </c>
      <c r="W35">
        <v>44.311</v>
      </c>
      <c r="X35">
        <v>148.20237499999999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48.324460999999999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79.376220000000004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3275.0659900000001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76.446729000000005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405</v>
      </c>
      <c r="V36">
        <v>20.801072000000001</v>
      </c>
      <c r="W36">
        <v>44.311</v>
      </c>
      <c r="X36">
        <v>148.20237499999999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48.324460999999999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79.376220000000004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3275.0659900000001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76.446729000000005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48.324460999999999</v>
      </c>
      <c r="AH37">
        <v>179.96245400000001</v>
      </c>
      <c r="AI37">
        <v>16.783217</v>
      </c>
      <c r="AJ37">
        <v>0</v>
      </c>
      <c r="AK37">
        <v>67.990881999999999</v>
      </c>
      <c r="AL37">
        <v>79.376220000000004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3287.6771160000008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76.446729000000005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48.324460999999999</v>
      </c>
      <c r="AH38">
        <v>179.96245400000001</v>
      </c>
      <c r="AI38">
        <v>16.783217</v>
      </c>
      <c r="AJ38">
        <v>0</v>
      </c>
      <c r="AK38">
        <v>67.990881999999999</v>
      </c>
      <c r="AL38">
        <v>79.376220000000004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41.951999999999998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3293.1971160000012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48.324460999999999</v>
      </c>
      <c r="AH39">
        <v>163.24767499999999</v>
      </c>
      <c r="AI39">
        <v>16.783217</v>
      </c>
      <c r="AJ39">
        <v>0</v>
      </c>
      <c r="AK39">
        <v>67.990881999999999</v>
      </c>
      <c r="AL39">
        <v>79.376220000000004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41.951999999999998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6.2218910000000003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3274.6211440000016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48.324460999999999</v>
      </c>
      <c r="AH40">
        <v>156.004604</v>
      </c>
      <c r="AI40">
        <v>16.783217</v>
      </c>
      <c r="AJ40">
        <v>0</v>
      </c>
      <c r="AK40">
        <v>67.990881999999999</v>
      </c>
      <c r="AL40">
        <v>79.376220000000004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41.951999999999998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3267.1778640000016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405</v>
      </c>
      <c r="V41">
        <v>20.801072000000001</v>
      </c>
      <c r="W41">
        <v>44.311</v>
      </c>
      <c r="X41">
        <v>148.20237499999999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48.324460999999999</v>
      </c>
      <c r="AH41">
        <v>156.004604</v>
      </c>
      <c r="AI41">
        <v>4.2720909999999996</v>
      </c>
      <c r="AJ41">
        <v>0</v>
      </c>
      <c r="AK41">
        <v>67.990881999999999</v>
      </c>
      <c r="AL41">
        <v>79.376220000000004</v>
      </c>
      <c r="AM41">
        <v>0</v>
      </c>
      <c r="AN41">
        <v>1.19116</v>
      </c>
      <c r="AO41">
        <v>0</v>
      </c>
      <c r="AP41">
        <v>12.169499999999999</v>
      </c>
      <c r="AQ41">
        <v>0</v>
      </c>
      <c r="AR41">
        <v>36.432000000000002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3257.3732380000006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405</v>
      </c>
      <c r="V42">
        <v>20.801072000000001</v>
      </c>
      <c r="W42">
        <v>44.311</v>
      </c>
      <c r="X42">
        <v>148.20237499999999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48.324460999999999</v>
      </c>
      <c r="AH42">
        <v>156.004604</v>
      </c>
      <c r="AI42">
        <v>0</v>
      </c>
      <c r="AJ42">
        <v>0</v>
      </c>
      <c r="AK42">
        <v>67.990881999999999</v>
      </c>
      <c r="AL42">
        <v>79.376220000000004</v>
      </c>
      <c r="AM42">
        <v>0</v>
      </c>
      <c r="AN42">
        <v>1.19116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3253.1011470000008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48.324460999999999</v>
      </c>
      <c r="AH43">
        <v>156.004604</v>
      </c>
      <c r="AI43">
        <v>0</v>
      </c>
      <c r="AJ43">
        <v>0</v>
      </c>
      <c r="AK43">
        <v>67.990881999999999</v>
      </c>
      <c r="AL43">
        <v>79.376220000000004</v>
      </c>
      <c r="AM43">
        <v>0</v>
      </c>
      <c r="AN43">
        <v>1.19116</v>
      </c>
      <c r="AO43">
        <v>0</v>
      </c>
      <c r="AP43">
        <v>12.169499999999999</v>
      </c>
      <c r="AQ43">
        <v>0</v>
      </c>
      <c r="AR43">
        <v>41.951999999999998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3258.1997780000015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20.801072000000001</v>
      </c>
      <c r="W44">
        <v>44.311</v>
      </c>
      <c r="X44">
        <v>148.20237499999999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48.324460999999999</v>
      </c>
      <c r="AH44">
        <v>156.004604</v>
      </c>
      <c r="AI44">
        <v>0</v>
      </c>
      <c r="AJ44">
        <v>0</v>
      </c>
      <c r="AK44">
        <v>67.990881999999999</v>
      </c>
      <c r="AL44">
        <v>79.376220000000004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41.951999999999998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3250.4137780000005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20.801072000000001</v>
      </c>
      <c r="W45">
        <v>35.911000000000001</v>
      </c>
      <c r="X45">
        <v>148.20237499999999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48.324460999999999</v>
      </c>
      <c r="AH45">
        <v>156.004604</v>
      </c>
      <c r="AI45">
        <v>0</v>
      </c>
      <c r="AJ45">
        <v>0</v>
      </c>
      <c r="AK45">
        <v>67.990881999999999</v>
      </c>
      <c r="AL45">
        <v>79.376220000000004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41.951999999999998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3242.0137780000009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20.801072000000001</v>
      </c>
      <c r="W46">
        <v>35.911000000000001</v>
      </c>
      <c r="X46">
        <v>148.20237499999999</v>
      </c>
      <c r="Y46">
        <v>0</v>
      </c>
      <c r="Z46">
        <v>13.041600000000001</v>
      </c>
      <c r="AA46">
        <v>13.43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48.324460999999999</v>
      </c>
      <c r="AH46">
        <v>156.004604</v>
      </c>
      <c r="AI46">
        <v>0</v>
      </c>
      <c r="AJ46">
        <v>0</v>
      </c>
      <c r="AK46">
        <v>67.990881999999999</v>
      </c>
      <c r="AL46">
        <v>79.376220000000004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41.951999999999998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3255.4437780000003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20.801072000000001</v>
      </c>
      <c r="W47">
        <v>35.911000000000001</v>
      </c>
      <c r="X47">
        <v>148.20237499999999</v>
      </c>
      <c r="Y47">
        <v>0</v>
      </c>
      <c r="Z47">
        <v>13.041600000000001</v>
      </c>
      <c r="AA47">
        <v>26.07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48.324460999999999</v>
      </c>
      <c r="AH47">
        <v>156.004604</v>
      </c>
      <c r="AI47">
        <v>0</v>
      </c>
      <c r="AJ47">
        <v>0</v>
      </c>
      <c r="AK47">
        <v>67.990881999999999</v>
      </c>
      <c r="AL47">
        <v>79.376220000000004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41.951999999999998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6.0216820000000002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3266.9975020000006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20.801072000000001</v>
      </c>
      <c r="W48">
        <v>35.911000000000001</v>
      </c>
      <c r="X48">
        <v>148.20237499999999</v>
      </c>
      <c r="Y48">
        <v>0</v>
      </c>
      <c r="Z48">
        <v>13.041600000000001</v>
      </c>
      <c r="AA48">
        <v>26.07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48.324460999999999</v>
      </c>
      <c r="AH48">
        <v>156.004604</v>
      </c>
      <c r="AI48">
        <v>0</v>
      </c>
      <c r="AJ48">
        <v>0</v>
      </c>
      <c r="AK48">
        <v>67.990881999999999</v>
      </c>
      <c r="AL48">
        <v>79.376220000000004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41.951999999999998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6.0216820000000002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3266.9975020000006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20.801072000000001</v>
      </c>
      <c r="W49">
        <v>35.911000000000001</v>
      </c>
      <c r="X49">
        <v>133.20237499999999</v>
      </c>
      <c r="Y49">
        <v>0</v>
      </c>
      <c r="Z49">
        <v>6.5208000000000004</v>
      </c>
      <c r="AA49">
        <v>26.07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48.324460999999999</v>
      </c>
      <c r="AH49">
        <v>156.004604</v>
      </c>
      <c r="AI49">
        <v>0</v>
      </c>
      <c r="AJ49">
        <v>0</v>
      </c>
      <c r="AK49">
        <v>67.990881999999999</v>
      </c>
      <c r="AL49">
        <v>79.376220000000004</v>
      </c>
      <c r="AM49">
        <v>0</v>
      </c>
      <c r="AN49">
        <v>1.19116</v>
      </c>
      <c r="AO49">
        <v>0</v>
      </c>
      <c r="AP49">
        <v>4.4835000000000003</v>
      </c>
      <c r="AQ49">
        <v>0</v>
      </c>
      <c r="AR49">
        <v>41.951999999999998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6.0216820000000002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3245.4767020000004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98.443835000000007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20.801072000000001</v>
      </c>
      <c r="W50">
        <v>35.911000000000001</v>
      </c>
      <c r="X50">
        <v>133.20237499999999</v>
      </c>
      <c r="Y50">
        <v>0</v>
      </c>
      <c r="Z50">
        <v>6.5208000000000004</v>
      </c>
      <c r="AA50">
        <v>26.07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48.324460999999999</v>
      </c>
      <c r="AH50">
        <v>156.004604</v>
      </c>
      <c r="AI50">
        <v>0</v>
      </c>
      <c r="AJ50">
        <v>0</v>
      </c>
      <c r="AK50">
        <v>67.990881999999999</v>
      </c>
      <c r="AL50">
        <v>79.376220000000004</v>
      </c>
      <c r="AM50">
        <v>0</v>
      </c>
      <c r="AN50">
        <v>1.19116</v>
      </c>
      <c r="AO50">
        <v>0</v>
      </c>
      <c r="AP50">
        <v>4.4835000000000003</v>
      </c>
      <c r="AQ50">
        <v>0</v>
      </c>
      <c r="AR50">
        <v>41.951999999999998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6.0216820000000002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3268.5600840000002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73.323684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20.801072000000001</v>
      </c>
      <c r="W51">
        <v>35.911000000000001</v>
      </c>
      <c r="X51">
        <v>133.20237499999999</v>
      </c>
      <c r="Y51">
        <v>0</v>
      </c>
      <c r="Z51">
        <v>6.5208000000000004</v>
      </c>
      <c r="AA51">
        <v>26.07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48.324460999999999</v>
      </c>
      <c r="AH51">
        <v>156.004604</v>
      </c>
      <c r="AI51">
        <v>0</v>
      </c>
      <c r="AJ51">
        <v>0</v>
      </c>
      <c r="AK51">
        <v>67.990881999999999</v>
      </c>
      <c r="AL51">
        <v>79.376220000000004</v>
      </c>
      <c r="AM51">
        <v>0</v>
      </c>
      <c r="AN51">
        <v>1.19116</v>
      </c>
      <c r="AO51">
        <v>0</v>
      </c>
      <c r="AP51">
        <v>3.843</v>
      </c>
      <c r="AQ51">
        <v>0</v>
      </c>
      <c r="AR51">
        <v>41.951999999999998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6.0216820000000002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3238.3957020000003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73.323684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20.801072000000001</v>
      </c>
      <c r="W52">
        <v>35.911000000000001</v>
      </c>
      <c r="X52">
        <v>133.20237499999999</v>
      </c>
      <c r="Y52">
        <v>0</v>
      </c>
      <c r="Z52">
        <v>6.5208000000000004</v>
      </c>
      <c r="AA52">
        <v>26.07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48.324460999999999</v>
      </c>
      <c r="AH52">
        <v>156.004604</v>
      </c>
      <c r="AI52">
        <v>0</v>
      </c>
      <c r="AJ52">
        <v>0</v>
      </c>
      <c r="AK52">
        <v>67.990881999999999</v>
      </c>
      <c r="AL52">
        <v>79.376220000000004</v>
      </c>
      <c r="AM52">
        <v>0</v>
      </c>
      <c r="AN52">
        <v>1.19116</v>
      </c>
      <c r="AO52">
        <v>0</v>
      </c>
      <c r="AP52">
        <v>3.843</v>
      </c>
      <c r="AQ52">
        <v>0</v>
      </c>
      <c r="AR52">
        <v>38.088000000000001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6.0216820000000002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3234.5317020000007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73.323684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20.801072000000001</v>
      </c>
      <c r="W53">
        <v>35.911000000000001</v>
      </c>
      <c r="X53">
        <v>133.20237499999999</v>
      </c>
      <c r="Y53">
        <v>0</v>
      </c>
      <c r="Z53">
        <v>6.5208000000000004</v>
      </c>
      <c r="AA53">
        <v>26.07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48.324460999999999</v>
      </c>
      <c r="AH53">
        <v>156.004604</v>
      </c>
      <c r="AI53">
        <v>0</v>
      </c>
      <c r="AJ53">
        <v>0</v>
      </c>
      <c r="AK53">
        <v>67.990881999999999</v>
      </c>
      <c r="AL53">
        <v>79.376220000000004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38.088000000000001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6.0216820000000002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3234.5317020000007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73.323684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20.801072000000001</v>
      </c>
      <c r="W54">
        <v>35.911000000000001</v>
      </c>
      <c r="X54">
        <v>133.20237499999999</v>
      </c>
      <c r="Y54">
        <v>0</v>
      </c>
      <c r="Z54">
        <v>6.5208000000000004</v>
      </c>
      <c r="AA54">
        <v>26.07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48.324460999999999</v>
      </c>
      <c r="AH54">
        <v>156.004604</v>
      </c>
      <c r="AI54">
        <v>0</v>
      </c>
      <c r="AJ54">
        <v>0</v>
      </c>
      <c r="AK54">
        <v>67.990881999999999</v>
      </c>
      <c r="AL54">
        <v>79.376220000000004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38.088000000000001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6.0216820000000002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3234.5317020000007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73.323684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26.07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48.324460999999999</v>
      </c>
      <c r="AH55">
        <v>156.004604</v>
      </c>
      <c r="AI55">
        <v>0</v>
      </c>
      <c r="AJ55">
        <v>0</v>
      </c>
      <c r="AK55">
        <v>67.990881999999999</v>
      </c>
      <c r="AL55">
        <v>79.376220000000004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38.088000000000001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6.0216820000000002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3258.0317020000011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73.323684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20.801072000000001</v>
      </c>
      <c r="W56">
        <v>44.311</v>
      </c>
      <c r="X56">
        <v>119.202375</v>
      </c>
      <c r="Y56">
        <v>0</v>
      </c>
      <c r="Z56">
        <v>6.5208000000000004</v>
      </c>
      <c r="AA56">
        <v>26.07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48.324460999999999</v>
      </c>
      <c r="AH56">
        <v>156.004604</v>
      </c>
      <c r="AI56">
        <v>0</v>
      </c>
      <c r="AJ56">
        <v>0</v>
      </c>
      <c r="AK56">
        <v>67.990881999999999</v>
      </c>
      <c r="AL56">
        <v>79.376220000000004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38.088000000000001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6.0216820000000002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3228.9317020000008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73.323684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20.801072000000001</v>
      </c>
      <c r="W57">
        <v>35.911000000000001</v>
      </c>
      <c r="X57">
        <v>119.202375</v>
      </c>
      <c r="Y57">
        <v>0</v>
      </c>
      <c r="Z57">
        <v>6.5208000000000004</v>
      </c>
      <c r="AA57">
        <v>26.07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48.324460999999999</v>
      </c>
      <c r="AH57">
        <v>179.96245400000001</v>
      </c>
      <c r="AI57">
        <v>0</v>
      </c>
      <c r="AJ57">
        <v>0</v>
      </c>
      <c r="AK57">
        <v>67.990881999999999</v>
      </c>
      <c r="AL57">
        <v>79.376220000000004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38.088000000000001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3253.5398860000005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73.323684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20.801072000000001</v>
      </c>
      <c r="W58">
        <v>35.911000000000001</v>
      </c>
      <c r="X58">
        <v>119.202375</v>
      </c>
      <c r="Y58">
        <v>0</v>
      </c>
      <c r="Z58">
        <v>6.5208000000000004</v>
      </c>
      <c r="AA58">
        <v>26.07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48.324460999999999</v>
      </c>
      <c r="AH58">
        <v>179.96245400000001</v>
      </c>
      <c r="AI58">
        <v>0</v>
      </c>
      <c r="AJ58">
        <v>0</v>
      </c>
      <c r="AK58">
        <v>67.990881999999999</v>
      </c>
      <c r="AL58">
        <v>79.376220000000004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38.088000000000001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3253.5398860000005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73.323684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405</v>
      </c>
      <c r="V59">
        <v>20.801072000000001</v>
      </c>
      <c r="W59">
        <v>35.911000000000001</v>
      </c>
      <c r="X59">
        <v>119.202375</v>
      </c>
      <c r="Y59">
        <v>0</v>
      </c>
      <c r="Z59">
        <v>6.5208000000000004</v>
      </c>
      <c r="AA59">
        <v>26.07</v>
      </c>
      <c r="AB59">
        <v>48.499828000000001</v>
      </c>
      <c r="AC59">
        <v>34.831252999999997</v>
      </c>
      <c r="AD59">
        <v>32.576563</v>
      </c>
      <c r="AE59">
        <v>59.175403000000003</v>
      </c>
      <c r="AF59">
        <v>0</v>
      </c>
      <c r="AG59">
        <v>48.324460999999999</v>
      </c>
      <c r="AH59">
        <v>179.96245400000001</v>
      </c>
      <c r="AI59">
        <v>0</v>
      </c>
      <c r="AJ59">
        <v>0</v>
      </c>
      <c r="AK59">
        <v>67.990881999999999</v>
      </c>
      <c r="AL59">
        <v>79.376220000000004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38.088000000000001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3264.3483800000004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70.607991999999996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405</v>
      </c>
      <c r="V60">
        <v>20.801072000000001</v>
      </c>
      <c r="W60">
        <v>35.911000000000001</v>
      </c>
      <c r="X60">
        <v>133.20237499999999</v>
      </c>
      <c r="Y60">
        <v>0</v>
      </c>
      <c r="Z60">
        <v>6.5208000000000004</v>
      </c>
      <c r="AA60">
        <v>26.07</v>
      </c>
      <c r="AB60">
        <v>48.499828000000001</v>
      </c>
      <c r="AC60">
        <v>34.831252999999997</v>
      </c>
      <c r="AD60">
        <v>32.576563</v>
      </c>
      <c r="AE60">
        <v>59.175403000000003</v>
      </c>
      <c r="AF60">
        <v>0</v>
      </c>
      <c r="AG60">
        <v>48.324460999999999</v>
      </c>
      <c r="AH60">
        <v>179.96245400000001</v>
      </c>
      <c r="AI60">
        <v>0</v>
      </c>
      <c r="AJ60">
        <v>0</v>
      </c>
      <c r="AK60">
        <v>67.990881999999999</v>
      </c>
      <c r="AL60">
        <v>79.376220000000004</v>
      </c>
      <c r="AM60">
        <v>0</v>
      </c>
      <c r="AN60">
        <v>1.19116</v>
      </c>
      <c r="AO60">
        <v>0</v>
      </c>
      <c r="AP60">
        <v>5.7645</v>
      </c>
      <c r="AQ60">
        <v>0</v>
      </c>
      <c r="AR60">
        <v>38.088000000000001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3269.2276880000004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70.607991999999996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405</v>
      </c>
      <c r="V61">
        <v>20.801072000000001</v>
      </c>
      <c r="W61">
        <v>35.911000000000001</v>
      </c>
      <c r="X61">
        <v>133.20237499999999</v>
      </c>
      <c r="Y61">
        <v>0</v>
      </c>
      <c r="Z61">
        <v>6.5208000000000004</v>
      </c>
      <c r="AA61">
        <v>26.86</v>
      </c>
      <c r="AB61">
        <v>48.499828000000001</v>
      </c>
      <c r="AC61">
        <v>34.831252999999997</v>
      </c>
      <c r="AD61">
        <v>32.576563</v>
      </c>
      <c r="AE61">
        <v>59.175403000000003</v>
      </c>
      <c r="AF61">
        <v>0</v>
      </c>
      <c r="AG61">
        <v>48.324460999999999</v>
      </c>
      <c r="AH61">
        <v>179.96245400000001</v>
      </c>
      <c r="AI61">
        <v>0</v>
      </c>
      <c r="AJ61">
        <v>0</v>
      </c>
      <c r="AK61">
        <v>67.990881999999999</v>
      </c>
      <c r="AL61">
        <v>79.376220000000004</v>
      </c>
      <c r="AM61">
        <v>0</v>
      </c>
      <c r="AN61">
        <v>1.19116</v>
      </c>
      <c r="AO61">
        <v>0</v>
      </c>
      <c r="AP61">
        <v>4.4835000000000003</v>
      </c>
      <c r="AQ61">
        <v>0</v>
      </c>
      <c r="AR61">
        <v>38.088000000000001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3268.4760040000001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70.607991999999996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405</v>
      </c>
      <c r="V62">
        <v>16.701072</v>
      </c>
      <c r="W62">
        <v>35.911000000000001</v>
      </c>
      <c r="X62">
        <v>147.20237499999999</v>
      </c>
      <c r="Y62">
        <v>0</v>
      </c>
      <c r="Z62">
        <v>6.5208000000000004</v>
      </c>
      <c r="AA62">
        <v>26.86</v>
      </c>
      <c r="AB62">
        <v>48.499828000000001</v>
      </c>
      <c r="AC62">
        <v>34.831252999999997</v>
      </c>
      <c r="AD62">
        <v>32.576563</v>
      </c>
      <c r="AE62">
        <v>59.175403000000003</v>
      </c>
      <c r="AF62">
        <v>0</v>
      </c>
      <c r="AG62">
        <v>48.324460999999999</v>
      </c>
      <c r="AH62">
        <v>179.96245400000001</v>
      </c>
      <c r="AI62">
        <v>0</v>
      </c>
      <c r="AJ62">
        <v>0</v>
      </c>
      <c r="AK62">
        <v>67.990881999999999</v>
      </c>
      <c r="AL62">
        <v>79.376220000000004</v>
      </c>
      <c r="AM62">
        <v>0</v>
      </c>
      <c r="AN62">
        <v>1.19116</v>
      </c>
      <c r="AO62">
        <v>0</v>
      </c>
      <c r="AP62">
        <v>4.4835000000000003</v>
      </c>
      <c r="AQ62">
        <v>0</v>
      </c>
      <c r="AR62">
        <v>38.088000000000001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3278.3760039999997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70.607991999999996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20.801072000000001</v>
      </c>
      <c r="W63">
        <v>35.911000000000001</v>
      </c>
      <c r="X63">
        <v>147.20237499999999</v>
      </c>
      <c r="Y63">
        <v>0</v>
      </c>
      <c r="Z63">
        <v>6.5208000000000004</v>
      </c>
      <c r="AA63">
        <v>26.86</v>
      </c>
      <c r="AB63">
        <v>48.499828000000001</v>
      </c>
      <c r="AC63">
        <v>34.831252999999997</v>
      </c>
      <c r="AD63">
        <v>32.576563</v>
      </c>
      <c r="AE63">
        <v>59.175403000000003</v>
      </c>
      <c r="AF63">
        <v>0</v>
      </c>
      <c r="AG63">
        <v>48.324460999999999</v>
      </c>
      <c r="AH63">
        <v>179.96245400000001</v>
      </c>
      <c r="AI63">
        <v>0</v>
      </c>
      <c r="AJ63">
        <v>0</v>
      </c>
      <c r="AK63">
        <v>67.990881999999999</v>
      </c>
      <c r="AL63">
        <v>79.376220000000004</v>
      </c>
      <c r="AM63">
        <v>0</v>
      </c>
      <c r="AN63">
        <v>1.19116</v>
      </c>
      <c r="AO63">
        <v>0</v>
      </c>
      <c r="AP63">
        <v>12.169499999999999</v>
      </c>
      <c r="AQ63">
        <v>0</v>
      </c>
      <c r="AR63">
        <v>38.088000000000001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3292.0357020000001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70.607991999999996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16.701072</v>
      </c>
      <c r="W64">
        <v>35.911000000000001</v>
      </c>
      <c r="X64">
        <v>147.20237499999999</v>
      </c>
      <c r="Y64">
        <v>0</v>
      </c>
      <c r="Z64">
        <v>6.5208000000000004</v>
      </c>
      <c r="AA64">
        <v>26.86</v>
      </c>
      <c r="AB64">
        <v>48.499828000000001</v>
      </c>
      <c r="AC64">
        <v>34.831252999999997</v>
      </c>
      <c r="AD64">
        <v>32.576563</v>
      </c>
      <c r="AE64">
        <v>59.175403000000003</v>
      </c>
      <c r="AF64">
        <v>0</v>
      </c>
      <c r="AG64">
        <v>48.324460999999999</v>
      </c>
      <c r="AH64">
        <v>179.96245400000001</v>
      </c>
      <c r="AI64">
        <v>0</v>
      </c>
      <c r="AJ64">
        <v>0</v>
      </c>
      <c r="AK64">
        <v>67.990881999999999</v>
      </c>
      <c r="AL64">
        <v>79.376220000000004</v>
      </c>
      <c r="AM64">
        <v>0</v>
      </c>
      <c r="AN64">
        <v>1.19116</v>
      </c>
      <c r="AO64">
        <v>0</v>
      </c>
      <c r="AP64">
        <v>7.0454999999999997</v>
      </c>
      <c r="AQ64">
        <v>0</v>
      </c>
      <c r="AR64">
        <v>38.088000000000001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3284.685399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70.607991999999996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16.701072</v>
      </c>
      <c r="W65">
        <v>35.911000000000001</v>
      </c>
      <c r="X65">
        <v>147.20237499999999</v>
      </c>
      <c r="Y65">
        <v>0</v>
      </c>
      <c r="Z65">
        <v>6.5208000000000004</v>
      </c>
      <c r="AA65">
        <v>26.86</v>
      </c>
      <c r="AB65">
        <v>48.499828000000001</v>
      </c>
      <c r="AC65">
        <v>34.831252999999997</v>
      </c>
      <c r="AD65">
        <v>32.576563</v>
      </c>
      <c r="AE65">
        <v>59.175403000000003</v>
      </c>
      <c r="AF65">
        <v>0</v>
      </c>
      <c r="AG65">
        <v>48.324460999999999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7.0454999999999997</v>
      </c>
      <c r="AQ65">
        <v>0</v>
      </c>
      <c r="AR65">
        <v>38.088000000000001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5.6210930000000001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3287.3608770000001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70.607991999999996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16.701072</v>
      </c>
      <c r="W66">
        <v>35.911000000000001</v>
      </c>
      <c r="X66">
        <v>147.20237499999999</v>
      </c>
      <c r="Y66">
        <v>0</v>
      </c>
      <c r="Z66">
        <v>6.5208000000000004</v>
      </c>
      <c r="AA66">
        <v>28.045000000000002</v>
      </c>
      <c r="AB66">
        <v>48.499828000000001</v>
      </c>
      <c r="AC66">
        <v>34.831252999999997</v>
      </c>
      <c r="AD66">
        <v>32.576563</v>
      </c>
      <c r="AE66">
        <v>59.175403000000003</v>
      </c>
      <c r="AF66">
        <v>0</v>
      </c>
      <c r="AG66">
        <v>48.324460999999999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7.0454999999999997</v>
      </c>
      <c r="AQ66">
        <v>0</v>
      </c>
      <c r="AR66">
        <v>38.088000000000001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5.6210930000000001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3288.545877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70.607991999999996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16.701072</v>
      </c>
      <c r="W67">
        <v>35.911000000000001</v>
      </c>
      <c r="X67">
        <v>123.202375</v>
      </c>
      <c r="Y67">
        <v>0</v>
      </c>
      <c r="Z67">
        <v>6.5208000000000004</v>
      </c>
      <c r="AA67">
        <v>28.045000000000002</v>
      </c>
      <c r="AB67">
        <v>48.499828000000001</v>
      </c>
      <c r="AC67">
        <v>34.831252999999997</v>
      </c>
      <c r="AD67">
        <v>32.576563</v>
      </c>
      <c r="AE67">
        <v>59.175403000000003</v>
      </c>
      <c r="AF67">
        <v>0</v>
      </c>
      <c r="AG67">
        <v>48.324460999999999</v>
      </c>
      <c r="AH67">
        <v>179.96245400000001</v>
      </c>
      <c r="AI67">
        <v>0</v>
      </c>
      <c r="AJ67">
        <v>0</v>
      </c>
      <c r="AK67">
        <v>67.823003</v>
      </c>
      <c r="AL67">
        <v>80.177999999999997</v>
      </c>
      <c r="AM67">
        <v>0</v>
      </c>
      <c r="AN67">
        <v>1.19116</v>
      </c>
      <c r="AO67">
        <v>0</v>
      </c>
      <c r="AP67">
        <v>7.0454999999999997</v>
      </c>
      <c r="AQ67">
        <v>0</v>
      </c>
      <c r="AR67">
        <v>39.192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5.6210930000000001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3265.4819979999997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70.607991999999996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16.701072</v>
      </c>
      <c r="W68">
        <v>35.911000000000001</v>
      </c>
      <c r="X68">
        <v>123.202375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32.576563</v>
      </c>
      <c r="AE68">
        <v>59.175403000000003</v>
      </c>
      <c r="AF68">
        <v>0</v>
      </c>
      <c r="AG68">
        <v>48.324460999999999</v>
      </c>
      <c r="AH68">
        <v>179.96245400000001</v>
      </c>
      <c r="AI68">
        <v>0</v>
      </c>
      <c r="AJ68">
        <v>0</v>
      </c>
      <c r="AK68">
        <v>67.823003</v>
      </c>
      <c r="AL68">
        <v>80.177999999999997</v>
      </c>
      <c r="AM68">
        <v>0</v>
      </c>
      <c r="AN68">
        <v>1.19116</v>
      </c>
      <c r="AO68">
        <v>0</v>
      </c>
      <c r="AP68">
        <v>7.0454999999999997</v>
      </c>
      <c r="AQ68">
        <v>0</v>
      </c>
      <c r="AR68">
        <v>39.192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6.3237290000000002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3280.2877139999996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70.607991999999996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16.701072</v>
      </c>
      <c r="W69">
        <v>35.911000000000001</v>
      </c>
      <c r="X69">
        <v>147.20237499999999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48.324460999999999</v>
      </c>
      <c r="AH69">
        <v>179.96245400000001</v>
      </c>
      <c r="AI69">
        <v>0</v>
      </c>
      <c r="AJ69">
        <v>0</v>
      </c>
      <c r="AK69">
        <v>67.823003</v>
      </c>
      <c r="AL69">
        <v>80.177999999999997</v>
      </c>
      <c r="AM69">
        <v>6.1844130000000002</v>
      </c>
      <c r="AN69">
        <v>1.19116</v>
      </c>
      <c r="AO69">
        <v>0</v>
      </c>
      <c r="AP69">
        <v>6.4050000000000002</v>
      </c>
      <c r="AQ69">
        <v>0</v>
      </c>
      <c r="AR69">
        <v>39.192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3310.4639999999995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70.607991999999996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16.701072</v>
      </c>
      <c r="W70">
        <v>35.911000000000001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48.324460999999999</v>
      </c>
      <c r="AH70">
        <v>179.96245400000001</v>
      </c>
      <c r="AI70">
        <v>4.2720909999999996</v>
      </c>
      <c r="AJ70">
        <v>0</v>
      </c>
      <c r="AK70">
        <v>67.823003</v>
      </c>
      <c r="AL70">
        <v>80.177999999999997</v>
      </c>
      <c r="AM70">
        <v>6.1844130000000002</v>
      </c>
      <c r="AN70">
        <v>1.19116</v>
      </c>
      <c r="AO70">
        <v>0</v>
      </c>
      <c r="AP70">
        <v>6.4050000000000002</v>
      </c>
      <c r="AQ70">
        <v>0</v>
      </c>
      <c r="AR70">
        <v>39.192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3314.4754069999994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70.607991999999996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407.25</v>
      </c>
      <c r="V71">
        <v>20.801072000000001</v>
      </c>
      <c r="W71">
        <v>44.311</v>
      </c>
      <c r="X71">
        <v>148.20237499999999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48.324460999999999</v>
      </c>
      <c r="AH71">
        <v>179.96245400000001</v>
      </c>
      <c r="AI71">
        <v>4.2720909999999996</v>
      </c>
      <c r="AJ71">
        <v>0</v>
      </c>
      <c r="AK71">
        <v>67.823003</v>
      </c>
      <c r="AL71">
        <v>80.177999999999997</v>
      </c>
      <c r="AM71">
        <v>11.100229000000001</v>
      </c>
      <c r="AN71">
        <v>1.19116</v>
      </c>
      <c r="AO71">
        <v>0</v>
      </c>
      <c r="AP71">
        <v>6.4050000000000002</v>
      </c>
      <c r="AQ71">
        <v>0</v>
      </c>
      <c r="AR71">
        <v>39.192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3335.1412230000001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70.607991999999996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407.25</v>
      </c>
      <c r="V72">
        <v>20.801072000000001</v>
      </c>
      <c r="W72">
        <v>44.311</v>
      </c>
      <c r="X72">
        <v>148.20237499999999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48.324460999999999</v>
      </c>
      <c r="AH72">
        <v>179.96245400000001</v>
      </c>
      <c r="AI72">
        <v>4.2720909999999996</v>
      </c>
      <c r="AJ72">
        <v>0</v>
      </c>
      <c r="AK72">
        <v>67.823003</v>
      </c>
      <c r="AL72">
        <v>80.177999999999997</v>
      </c>
      <c r="AM72">
        <v>11.100229000000001</v>
      </c>
      <c r="AN72">
        <v>1.19116</v>
      </c>
      <c r="AO72">
        <v>0</v>
      </c>
      <c r="AP72">
        <v>6.4050000000000002</v>
      </c>
      <c r="AQ72">
        <v>0</v>
      </c>
      <c r="AR72">
        <v>39.192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3335.1412230000001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70.607991999999996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407.25</v>
      </c>
      <c r="V73">
        <v>20.801072000000001</v>
      </c>
      <c r="W73">
        <v>44.311</v>
      </c>
      <c r="X73">
        <v>148.20237499999999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48.324460999999999</v>
      </c>
      <c r="AH73">
        <v>179.96245400000001</v>
      </c>
      <c r="AI73">
        <v>4.2720909999999996</v>
      </c>
      <c r="AJ73">
        <v>0</v>
      </c>
      <c r="AK73">
        <v>67.823003</v>
      </c>
      <c r="AL73">
        <v>80.177999999999997</v>
      </c>
      <c r="AM73">
        <v>11.734527999999999</v>
      </c>
      <c r="AN73">
        <v>1.19116</v>
      </c>
      <c r="AO73">
        <v>0</v>
      </c>
      <c r="AP73">
        <v>6.4050000000000002</v>
      </c>
      <c r="AQ73">
        <v>0</v>
      </c>
      <c r="AR73">
        <v>44.16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3340.7435219999998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70.607991999999996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407.25</v>
      </c>
      <c r="V74">
        <v>20.801072000000001</v>
      </c>
      <c r="W74">
        <v>44.311</v>
      </c>
      <c r="X74">
        <v>148.20237499999999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48.324460999999999</v>
      </c>
      <c r="AH74">
        <v>179.96245400000001</v>
      </c>
      <c r="AI74">
        <v>7.6287349999999998</v>
      </c>
      <c r="AJ74">
        <v>0</v>
      </c>
      <c r="AK74">
        <v>67.823003</v>
      </c>
      <c r="AL74">
        <v>80.177999999999997</v>
      </c>
      <c r="AM74">
        <v>18.800616999999999</v>
      </c>
      <c r="AN74">
        <v>1.19116</v>
      </c>
      <c r="AO74">
        <v>0</v>
      </c>
      <c r="AP74">
        <v>6.4050000000000002</v>
      </c>
      <c r="AQ74">
        <v>0</v>
      </c>
      <c r="AR74">
        <v>44.16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3351.1662549999996</v>
      </c>
    </row>
    <row r="75" spans="1:117">
      <c r="A75" t="s">
        <v>117</v>
      </c>
      <c r="B75">
        <v>0</v>
      </c>
      <c r="C75">
        <v>0</v>
      </c>
      <c r="D75">
        <v>48.878287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70.607991999999996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407.25</v>
      </c>
      <c r="V75">
        <v>20.801072000000001</v>
      </c>
      <c r="W75">
        <v>44.311</v>
      </c>
      <c r="X75">
        <v>148.20237499999999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48.324460999999999</v>
      </c>
      <c r="AH75">
        <v>179.96245400000001</v>
      </c>
      <c r="AI75">
        <v>12.205976</v>
      </c>
      <c r="AJ75">
        <v>0</v>
      </c>
      <c r="AK75">
        <v>67.823003</v>
      </c>
      <c r="AL75">
        <v>80.177999999999997</v>
      </c>
      <c r="AM75">
        <v>18.800616999999999</v>
      </c>
      <c r="AN75">
        <v>1.19116</v>
      </c>
      <c r="AO75">
        <v>0</v>
      </c>
      <c r="AP75">
        <v>4.3554000000000004</v>
      </c>
      <c r="AQ75">
        <v>0</v>
      </c>
      <c r="AR75">
        <v>44.16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3356.2732809999993</v>
      </c>
    </row>
    <row r="76" spans="1:117">
      <c r="A76" t="s">
        <v>118</v>
      </c>
      <c r="B76">
        <v>0</v>
      </c>
      <c r="C76">
        <v>0</v>
      </c>
      <c r="D76">
        <v>48.878287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70.607991999999996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407.25</v>
      </c>
      <c r="V76">
        <v>20.801072000000001</v>
      </c>
      <c r="W76">
        <v>34.811</v>
      </c>
      <c r="X76">
        <v>148.20237499999999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48.324460999999999</v>
      </c>
      <c r="AH76">
        <v>179.96245400000001</v>
      </c>
      <c r="AI76">
        <v>59.504133000000003</v>
      </c>
      <c r="AJ76">
        <v>0</v>
      </c>
      <c r="AK76">
        <v>67.823003</v>
      </c>
      <c r="AL76">
        <v>80.177999999999997</v>
      </c>
      <c r="AM76">
        <v>18.800616999999999</v>
      </c>
      <c r="AN76">
        <v>1.19116</v>
      </c>
      <c r="AO76">
        <v>0</v>
      </c>
      <c r="AP76">
        <v>4.3554000000000004</v>
      </c>
      <c r="AQ76">
        <v>0</v>
      </c>
      <c r="AR76">
        <v>44.16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3394.1469779999989</v>
      </c>
    </row>
    <row r="77" spans="1:117">
      <c r="A77" t="s">
        <v>119</v>
      </c>
      <c r="B77">
        <v>0</v>
      </c>
      <c r="C77">
        <v>0</v>
      </c>
      <c r="D77">
        <v>48.878287</v>
      </c>
      <c r="E77">
        <v>0</v>
      </c>
      <c r="F77">
        <v>0</v>
      </c>
      <c r="G77">
        <v>76.241352000000006</v>
      </c>
      <c r="H77">
        <v>0</v>
      </c>
      <c r="I77">
        <v>0</v>
      </c>
      <c r="J77">
        <v>70.607991999999996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407.25</v>
      </c>
      <c r="V77">
        <v>20.801072000000001</v>
      </c>
      <c r="W77">
        <v>34.811</v>
      </c>
      <c r="X77">
        <v>148.20237499999999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48.324460999999999</v>
      </c>
      <c r="AH77">
        <v>179.96245400000001</v>
      </c>
      <c r="AI77">
        <v>59.504133000000003</v>
      </c>
      <c r="AJ77">
        <v>0</v>
      </c>
      <c r="AK77">
        <v>67.823003</v>
      </c>
      <c r="AL77">
        <v>80.177999999999997</v>
      </c>
      <c r="AM77">
        <v>18.800616999999999</v>
      </c>
      <c r="AN77">
        <v>1.19116</v>
      </c>
      <c r="AO77">
        <v>0</v>
      </c>
      <c r="AP77">
        <v>4.3554000000000004</v>
      </c>
      <c r="AQ77">
        <v>0</v>
      </c>
      <c r="AR77">
        <v>44.16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3405.031011999999</v>
      </c>
    </row>
    <row r="78" spans="1:117">
      <c r="A78" t="s">
        <v>120</v>
      </c>
      <c r="B78">
        <v>0</v>
      </c>
      <c r="C78">
        <v>0</v>
      </c>
      <c r="D78">
        <v>48.878287</v>
      </c>
      <c r="E78">
        <v>0</v>
      </c>
      <c r="F78">
        <v>0</v>
      </c>
      <c r="G78">
        <v>76.241352000000006</v>
      </c>
      <c r="H78">
        <v>0</v>
      </c>
      <c r="I78">
        <v>0</v>
      </c>
      <c r="J78">
        <v>70.607991999999996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407.25</v>
      </c>
      <c r="V78">
        <v>20.801072000000001</v>
      </c>
      <c r="W78">
        <v>34.811</v>
      </c>
      <c r="X78">
        <v>148.20237499999999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48.324460999999999</v>
      </c>
      <c r="AH78">
        <v>182.023944</v>
      </c>
      <c r="AI78">
        <v>59.504133000000003</v>
      </c>
      <c r="AJ78">
        <v>0</v>
      </c>
      <c r="AK78">
        <v>67.823003</v>
      </c>
      <c r="AL78">
        <v>80.177999999999997</v>
      </c>
      <c r="AM78">
        <v>18.838674000000001</v>
      </c>
      <c r="AN78">
        <v>1.19116</v>
      </c>
      <c r="AO78">
        <v>0</v>
      </c>
      <c r="AP78">
        <v>4.3554000000000004</v>
      </c>
      <c r="AQ78">
        <v>0</v>
      </c>
      <c r="AR78">
        <v>44.16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3421.8590979999994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76.241353000000004</v>
      </c>
      <c r="H79">
        <v>0</v>
      </c>
      <c r="I79">
        <v>0</v>
      </c>
      <c r="J79">
        <v>70.607991999999996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407.25</v>
      </c>
      <c r="V79">
        <v>20.801072000000001</v>
      </c>
      <c r="W79">
        <v>44.311</v>
      </c>
      <c r="X79">
        <v>148.20237499999999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48.324460999999999</v>
      </c>
      <c r="AH79">
        <v>182.023944</v>
      </c>
      <c r="AI79">
        <v>59.504133000000003</v>
      </c>
      <c r="AJ79">
        <v>0</v>
      </c>
      <c r="AK79">
        <v>67.823003</v>
      </c>
      <c r="AL79">
        <v>80.177999999999997</v>
      </c>
      <c r="AM79">
        <v>18.838674000000001</v>
      </c>
      <c r="AN79">
        <v>1.19116</v>
      </c>
      <c r="AO79">
        <v>0</v>
      </c>
      <c r="AP79">
        <v>4.3554000000000004</v>
      </c>
      <c r="AQ79">
        <v>0</v>
      </c>
      <c r="AR79">
        <v>44.16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3371.3590989999993</v>
      </c>
    </row>
    <row r="80" spans="1:117">
      <c r="A80" t="s">
        <v>122</v>
      </c>
      <c r="B80">
        <v>0</v>
      </c>
      <c r="C80">
        <v>0</v>
      </c>
      <c r="D80">
        <v>48.878287</v>
      </c>
      <c r="E80">
        <v>0</v>
      </c>
      <c r="F80">
        <v>0</v>
      </c>
      <c r="G80">
        <v>76.241352000000006</v>
      </c>
      <c r="H80">
        <v>0</v>
      </c>
      <c r="I80">
        <v>0</v>
      </c>
      <c r="J80">
        <v>70.607991999999996</v>
      </c>
      <c r="K80">
        <v>688.41594699999996</v>
      </c>
      <c r="L80">
        <v>412.34379899999999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407.25</v>
      </c>
      <c r="V80">
        <v>20.801072000000001</v>
      </c>
      <c r="W80">
        <v>44.311</v>
      </c>
      <c r="X80">
        <v>148.20237499999999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48.324460999999999</v>
      </c>
      <c r="AH80">
        <v>182.023944</v>
      </c>
      <c r="AI80">
        <v>59.504133000000003</v>
      </c>
      <c r="AJ80">
        <v>0</v>
      </c>
      <c r="AK80">
        <v>67.823003</v>
      </c>
      <c r="AL80">
        <v>80.177999999999997</v>
      </c>
      <c r="AM80">
        <v>18.838674000000001</v>
      </c>
      <c r="AN80">
        <v>1.19116</v>
      </c>
      <c r="AO80">
        <v>0</v>
      </c>
      <c r="AP80">
        <v>4.3554000000000004</v>
      </c>
      <c r="AQ80">
        <v>0</v>
      </c>
      <c r="AR80">
        <v>44.16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3360.9590979999994</v>
      </c>
    </row>
    <row r="81" spans="1:117">
      <c r="A81" t="s">
        <v>123</v>
      </c>
      <c r="B81">
        <v>0</v>
      </c>
      <c r="C81">
        <v>0</v>
      </c>
      <c r="D81">
        <v>48.878287</v>
      </c>
      <c r="E81">
        <v>0</v>
      </c>
      <c r="F81">
        <v>0</v>
      </c>
      <c r="G81">
        <v>76.241353000000004</v>
      </c>
      <c r="H81">
        <v>0</v>
      </c>
      <c r="I81">
        <v>0</v>
      </c>
      <c r="J81">
        <v>70.607991999999996</v>
      </c>
      <c r="K81">
        <v>688.41594699999996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407.25</v>
      </c>
      <c r="V81">
        <v>20.801072000000001</v>
      </c>
      <c r="W81">
        <v>44.311</v>
      </c>
      <c r="X81">
        <v>148.20237499999999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48.324460999999999</v>
      </c>
      <c r="AH81">
        <v>182.023944</v>
      </c>
      <c r="AI81">
        <v>59.504133000000003</v>
      </c>
      <c r="AJ81">
        <v>0</v>
      </c>
      <c r="AK81">
        <v>67.823003</v>
      </c>
      <c r="AL81">
        <v>80.177999999999997</v>
      </c>
      <c r="AM81">
        <v>18.838674000000001</v>
      </c>
      <c r="AN81">
        <v>1.19116</v>
      </c>
      <c r="AO81">
        <v>0</v>
      </c>
      <c r="AP81">
        <v>4.3554000000000004</v>
      </c>
      <c r="AQ81">
        <v>0</v>
      </c>
      <c r="AR81">
        <v>44.16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3371.0590989999996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76.241353000000004</v>
      </c>
      <c r="H82">
        <v>0</v>
      </c>
      <c r="I82">
        <v>0</v>
      </c>
      <c r="J82">
        <v>70.607991999999996</v>
      </c>
      <c r="K82">
        <v>688.41594699999996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407.25</v>
      </c>
      <c r="V82">
        <v>20.801072000000001</v>
      </c>
      <c r="W82">
        <v>44.311</v>
      </c>
      <c r="X82">
        <v>148.20237499999999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48.324460999999999</v>
      </c>
      <c r="AH82">
        <v>182.023944</v>
      </c>
      <c r="AI82">
        <v>7.6287349999999998</v>
      </c>
      <c r="AJ82">
        <v>0</v>
      </c>
      <c r="AK82">
        <v>67.823003</v>
      </c>
      <c r="AL82">
        <v>80.177999999999997</v>
      </c>
      <c r="AM82">
        <v>18.838674000000001</v>
      </c>
      <c r="AN82">
        <v>1.19116</v>
      </c>
      <c r="AO82">
        <v>0</v>
      </c>
      <c r="AP82">
        <v>4.3554000000000004</v>
      </c>
      <c r="AQ82">
        <v>0</v>
      </c>
      <c r="AR82">
        <v>44.16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3319.8354119999995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688.41594699999996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407.25</v>
      </c>
      <c r="V83">
        <v>20.801072000000001</v>
      </c>
      <c r="W83">
        <v>44.311</v>
      </c>
      <c r="X83">
        <v>148.20237499999999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48.324460999999999</v>
      </c>
      <c r="AH83">
        <v>182.023944</v>
      </c>
      <c r="AI83">
        <v>4.2720909999999996</v>
      </c>
      <c r="AJ83">
        <v>0</v>
      </c>
      <c r="AK83">
        <v>67.823003</v>
      </c>
      <c r="AL83">
        <v>80.177999999999997</v>
      </c>
      <c r="AM83">
        <v>18.838674000000001</v>
      </c>
      <c r="AN83">
        <v>1.19116</v>
      </c>
      <c r="AO83">
        <v>0</v>
      </c>
      <c r="AP83">
        <v>4.3554000000000004</v>
      </c>
      <c r="AQ83">
        <v>0</v>
      </c>
      <c r="AR83">
        <v>44.16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3316.4787689999994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407.25</v>
      </c>
      <c r="V84">
        <v>20.801072000000001</v>
      </c>
      <c r="W84">
        <v>44.311</v>
      </c>
      <c r="X84">
        <v>148.20237499999999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48.324460999999999</v>
      </c>
      <c r="AH84">
        <v>182.023944</v>
      </c>
      <c r="AI84">
        <v>4.2720909999999996</v>
      </c>
      <c r="AJ84">
        <v>0</v>
      </c>
      <c r="AK84">
        <v>67.823003</v>
      </c>
      <c r="AL84">
        <v>80.177999999999997</v>
      </c>
      <c r="AM84">
        <v>18.838674000000001</v>
      </c>
      <c r="AN84">
        <v>1.19116</v>
      </c>
      <c r="AO84">
        <v>0</v>
      </c>
      <c r="AP84">
        <v>4.3554000000000004</v>
      </c>
      <c r="AQ84">
        <v>0</v>
      </c>
      <c r="AR84">
        <v>44.16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3316.4787689999994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407.25</v>
      </c>
      <c r="V85">
        <v>20.801072000000001</v>
      </c>
      <c r="W85">
        <v>44.311</v>
      </c>
      <c r="X85">
        <v>148.20237499999999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48.324460999999999</v>
      </c>
      <c r="AH85">
        <v>182.023944</v>
      </c>
      <c r="AI85">
        <v>16.783217</v>
      </c>
      <c r="AJ85">
        <v>0</v>
      </c>
      <c r="AK85">
        <v>67.823003</v>
      </c>
      <c r="AL85">
        <v>80.177999999999997</v>
      </c>
      <c r="AM85">
        <v>18.838674000000001</v>
      </c>
      <c r="AN85">
        <v>1.19116</v>
      </c>
      <c r="AO85">
        <v>0</v>
      </c>
      <c r="AP85">
        <v>4.3554000000000004</v>
      </c>
      <c r="AQ85">
        <v>0</v>
      </c>
      <c r="AR85">
        <v>39.192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3324.0218949999999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407.25</v>
      </c>
      <c r="V86">
        <v>20.801072000000001</v>
      </c>
      <c r="W86">
        <v>44.311</v>
      </c>
      <c r="X86">
        <v>148.20237499999999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48.324460999999999</v>
      </c>
      <c r="AH86">
        <v>179.96245400000001</v>
      </c>
      <c r="AI86">
        <v>16.783217</v>
      </c>
      <c r="AJ86">
        <v>0</v>
      </c>
      <c r="AK86">
        <v>67.823003</v>
      </c>
      <c r="AL86">
        <v>80.177999999999997</v>
      </c>
      <c r="AM86">
        <v>18.800616999999999</v>
      </c>
      <c r="AN86">
        <v>1.19116</v>
      </c>
      <c r="AO86">
        <v>0</v>
      </c>
      <c r="AP86">
        <v>4.3554000000000004</v>
      </c>
      <c r="AQ86">
        <v>0</v>
      </c>
      <c r="AR86">
        <v>39.192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3303.9730089999998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407.25</v>
      </c>
      <c r="V87">
        <v>20.801072000000001</v>
      </c>
      <c r="W87">
        <v>44.311</v>
      </c>
      <c r="X87">
        <v>148.20237499999999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48.324460999999999</v>
      </c>
      <c r="AH87">
        <v>179.96245400000001</v>
      </c>
      <c r="AI87">
        <v>16.783217</v>
      </c>
      <c r="AJ87">
        <v>0</v>
      </c>
      <c r="AK87">
        <v>67.823003</v>
      </c>
      <c r="AL87">
        <v>80.177999999999997</v>
      </c>
      <c r="AM87">
        <v>18.800616999999999</v>
      </c>
      <c r="AN87">
        <v>1.19116</v>
      </c>
      <c r="AO87">
        <v>0</v>
      </c>
      <c r="AP87">
        <v>3.7149000000000001</v>
      </c>
      <c r="AQ87">
        <v>0</v>
      </c>
      <c r="AR87">
        <v>39.192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3303.3325089999998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407.25</v>
      </c>
      <c r="V88">
        <v>20.801072000000001</v>
      </c>
      <c r="W88">
        <v>44.311</v>
      </c>
      <c r="X88">
        <v>148.20237499999999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48.324460999999999</v>
      </c>
      <c r="AH88">
        <v>179.96245400000001</v>
      </c>
      <c r="AI88">
        <v>16.783217</v>
      </c>
      <c r="AJ88">
        <v>0</v>
      </c>
      <c r="AK88">
        <v>67.990881999999999</v>
      </c>
      <c r="AL88">
        <v>80.177999999999997</v>
      </c>
      <c r="AM88">
        <v>18.800616999999999</v>
      </c>
      <c r="AN88">
        <v>1.19116</v>
      </c>
      <c r="AO88">
        <v>0</v>
      </c>
      <c r="AP88">
        <v>3.7149000000000001</v>
      </c>
      <c r="AQ88">
        <v>0</v>
      </c>
      <c r="AR88">
        <v>39.192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3303.5003879999999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407.25</v>
      </c>
      <c r="V89">
        <v>20.801072000000001</v>
      </c>
      <c r="W89">
        <v>44.311</v>
      </c>
      <c r="X89">
        <v>148.20237499999999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48.324460999999999</v>
      </c>
      <c r="AH89">
        <v>179.96245400000001</v>
      </c>
      <c r="AI89">
        <v>16.783217</v>
      </c>
      <c r="AJ89">
        <v>0</v>
      </c>
      <c r="AK89">
        <v>67.990881999999999</v>
      </c>
      <c r="AL89">
        <v>80.177999999999997</v>
      </c>
      <c r="AM89">
        <v>18.800616999999999</v>
      </c>
      <c r="AN89">
        <v>1.19116</v>
      </c>
      <c r="AO89">
        <v>0</v>
      </c>
      <c r="AP89">
        <v>3.7149000000000001</v>
      </c>
      <c r="AQ89">
        <v>0</v>
      </c>
      <c r="AR89">
        <v>39.192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3303.5003879999999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407.25</v>
      </c>
      <c r="V90">
        <v>20.801072000000001</v>
      </c>
      <c r="W90">
        <v>44.311</v>
      </c>
      <c r="X90">
        <v>148.20237499999999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48.324460999999999</v>
      </c>
      <c r="AH90">
        <v>182.023944</v>
      </c>
      <c r="AI90">
        <v>16.783217</v>
      </c>
      <c r="AJ90">
        <v>0</v>
      </c>
      <c r="AK90">
        <v>67.990881999999999</v>
      </c>
      <c r="AL90">
        <v>80.177999999999997</v>
      </c>
      <c r="AM90">
        <v>18.838674000000001</v>
      </c>
      <c r="AN90">
        <v>1.19116</v>
      </c>
      <c r="AO90">
        <v>0</v>
      </c>
      <c r="AP90">
        <v>3.7149000000000001</v>
      </c>
      <c r="AQ90">
        <v>0</v>
      </c>
      <c r="AR90">
        <v>39.192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3324.2009849999999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407.25</v>
      </c>
      <c r="V91">
        <v>20.801072000000001</v>
      </c>
      <c r="W91">
        <v>44.311</v>
      </c>
      <c r="X91">
        <v>148.20237499999999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48.324460999999999</v>
      </c>
      <c r="AH91">
        <v>182.023944</v>
      </c>
      <c r="AI91">
        <v>16.783217</v>
      </c>
      <c r="AJ91">
        <v>0</v>
      </c>
      <c r="AK91">
        <v>67.990881999999999</v>
      </c>
      <c r="AL91">
        <v>80.177999999999997</v>
      </c>
      <c r="AM91">
        <v>18.838674000000001</v>
      </c>
      <c r="AN91">
        <v>1.19116</v>
      </c>
      <c r="AO91">
        <v>0</v>
      </c>
      <c r="AP91">
        <v>3.7149000000000001</v>
      </c>
      <c r="AQ91">
        <v>0</v>
      </c>
      <c r="AR91">
        <v>34.223999999999997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3319.2329850000001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407.25</v>
      </c>
      <c r="V92">
        <v>20.801072000000001</v>
      </c>
      <c r="W92">
        <v>44.311</v>
      </c>
      <c r="X92">
        <v>148.20237499999999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48.324460999999999</v>
      </c>
      <c r="AH92">
        <v>182.023944</v>
      </c>
      <c r="AI92">
        <v>16.783217</v>
      </c>
      <c r="AJ92">
        <v>0</v>
      </c>
      <c r="AK92">
        <v>67.990881999999999</v>
      </c>
      <c r="AL92">
        <v>80.177999999999997</v>
      </c>
      <c r="AM92">
        <v>18.838674000000001</v>
      </c>
      <c r="AN92">
        <v>1.19116</v>
      </c>
      <c r="AO92">
        <v>0</v>
      </c>
      <c r="AP92">
        <v>3.7149000000000001</v>
      </c>
      <c r="AQ92">
        <v>0</v>
      </c>
      <c r="AR92">
        <v>34.223999999999997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3319.2329850000001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407.25</v>
      </c>
      <c r="V93">
        <v>20.801072000000001</v>
      </c>
      <c r="W93">
        <v>44.311</v>
      </c>
      <c r="X93">
        <v>148.20237499999999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48.324460999999999</v>
      </c>
      <c r="AH93">
        <v>182.023944</v>
      </c>
      <c r="AI93">
        <v>18.308964</v>
      </c>
      <c r="AJ93">
        <v>0</v>
      </c>
      <c r="AK93">
        <v>67.990881999999999</v>
      </c>
      <c r="AL93">
        <v>80.177999999999997</v>
      </c>
      <c r="AM93">
        <v>18.838674000000001</v>
      </c>
      <c r="AN93">
        <v>1.19116</v>
      </c>
      <c r="AO93">
        <v>0</v>
      </c>
      <c r="AP93">
        <v>3.7149000000000001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3319.6547319999995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407.25</v>
      </c>
      <c r="V94">
        <v>20.801072000000001</v>
      </c>
      <c r="W94">
        <v>44.311</v>
      </c>
      <c r="X94">
        <v>148.20237499999999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48.324460999999999</v>
      </c>
      <c r="AH94">
        <v>179.96245400000001</v>
      </c>
      <c r="AI94">
        <v>18.308964</v>
      </c>
      <c r="AJ94">
        <v>0</v>
      </c>
      <c r="AK94">
        <v>67.990881999999999</v>
      </c>
      <c r="AL94">
        <v>80.177999999999997</v>
      </c>
      <c r="AM94">
        <v>18.800616999999999</v>
      </c>
      <c r="AN94">
        <v>1.19116</v>
      </c>
      <c r="AO94">
        <v>0</v>
      </c>
      <c r="AP94">
        <v>3.7149000000000001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3302.8266459999991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407.25</v>
      </c>
      <c r="V95">
        <v>20.801072000000001</v>
      </c>
      <c r="W95">
        <v>44.311</v>
      </c>
      <c r="X95">
        <v>148.20237499999999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48.324460999999999</v>
      </c>
      <c r="AH95">
        <v>179.96245400000001</v>
      </c>
      <c r="AI95">
        <v>18.308964</v>
      </c>
      <c r="AJ95">
        <v>0</v>
      </c>
      <c r="AK95">
        <v>67.990881999999999</v>
      </c>
      <c r="AL95">
        <v>80.177999999999997</v>
      </c>
      <c r="AM95">
        <v>18.800616999999999</v>
      </c>
      <c r="AN95">
        <v>1.19116</v>
      </c>
      <c r="AO95">
        <v>0</v>
      </c>
      <c r="AP95">
        <v>3.7149000000000001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3302.8266459999991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76.241353000000004</v>
      </c>
      <c r="H96">
        <v>0</v>
      </c>
      <c r="I96">
        <v>0</v>
      </c>
      <c r="J96">
        <v>70.607991999999996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407.25</v>
      </c>
      <c r="V96">
        <v>20.801072000000001</v>
      </c>
      <c r="W96">
        <v>44.311</v>
      </c>
      <c r="X96">
        <v>148.20237499999999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48.324460999999999</v>
      </c>
      <c r="AH96">
        <v>179.96245400000001</v>
      </c>
      <c r="AI96">
        <v>18.308964</v>
      </c>
      <c r="AJ96">
        <v>0</v>
      </c>
      <c r="AK96">
        <v>67.990881999999999</v>
      </c>
      <c r="AL96">
        <v>80.177999999999997</v>
      </c>
      <c r="AM96">
        <v>18.800616999999999</v>
      </c>
      <c r="AN96">
        <v>1.19116</v>
      </c>
      <c r="AO96">
        <v>0</v>
      </c>
      <c r="AP96">
        <v>3.7149000000000001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3302.8266449999992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76.241352000000006</v>
      </c>
      <c r="H97">
        <v>0</v>
      </c>
      <c r="I97">
        <v>0</v>
      </c>
      <c r="J97">
        <v>70.607991999999996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407.25</v>
      </c>
      <c r="V97">
        <v>20.801072000000001</v>
      </c>
      <c r="W97">
        <v>44.311</v>
      </c>
      <c r="X97">
        <v>148.20237499999999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48.324460999999999</v>
      </c>
      <c r="AH97">
        <v>179.96245400000001</v>
      </c>
      <c r="AI97">
        <v>18.308964</v>
      </c>
      <c r="AJ97">
        <v>0</v>
      </c>
      <c r="AK97">
        <v>67.990881999999999</v>
      </c>
      <c r="AL97">
        <v>80.177999999999997</v>
      </c>
      <c r="AM97">
        <v>18.800616999999999</v>
      </c>
      <c r="AN97">
        <v>1.19116</v>
      </c>
      <c r="AO97">
        <v>0</v>
      </c>
      <c r="AP97">
        <v>3.0743999999999998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3302.1861439999989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76.241352000000006</v>
      </c>
      <c r="H98">
        <v>0</v>
      </c>
      <c r="I98">
        <v>0</v>
      </c>
      <c r="J98">
        <v>70.607991999999996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407.25</v>
      </c>
      <c r="V98">
        <v>20.801072000000001</v>
      </c>
      <c r="W98">
        <v>44.311</v>
      </c>
      <c r="X98">
        <v>148.20237499999999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48.324460999999999</v>
      </c>
      <c r="AH98">
        <v>179.96245400000001</v>
      </c>
      <c r="AI98">
        <v>18.308964</v>
      </c>
      <c r="AJ98">
        <v>0</v>
      </c>
      <c r="AK98">
        <v>67.990881999999999</v>
      </c>
      <c r="AL98">
        <v>80.177999999999997</v>
      </c>
      <c r="AM98">
        <v>18.800616999999999</v>
      </c>
      <c r="AN98">
        <v>1.19116</v>
      </c>
      <c r="AO98">
        <v>0</v>
      </c>
      <c r="AP98">
        <v>3.0743999999999998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3302.1861439999989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0.89114893650000027</v>
      </c>
      <c r="E99">
        <f t="shared" si="2"/>
        <v>0</v>
      </c>
      <c r="F99">
        <f t="shared" si="2"/>
        <v>0</v>
      </c>
      <c r="G99">
        <f t="shared" si="2"/>
        <v>1.8937950805000006</v>
      </c>
      <c r="H99">
        <f t="shared" si="2"/>
        <v>0</v>
      </c>
      <c r="I99">
        <f t="shared" si="2"/>
        <v>0</v>
      </c>
      <c r="J99">
        <f t="shared" si="2"/>
        <v>1.7740936882500029</v>
      </c>
      <c r="K99">
        <f t="shared" si="2"/>
        <v>16.527082727999986</v>
      </c>
      <c r="L99">
        <f t="shared" si="2"/>
        <v>11.096126176000011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9.6907499999999995</v>
      </c>
      <c r="V99">
        <f t="shared" si="2"/>
        <v>0.49102572799999972</v>
      </c>
      <c r="W99">
        <f t="shared" si="2"/>
        <v>1.005939000000001</v>
      </c>
      <c r="X99">
        <f t="shared" si="2"/>
        <v>3.4837570000000064</v>
      </c>
      <c r="Y99">
        <f t="shared" si="2"/>
        <v>0</v>
      </c>
      <c r="Z99">
        <f t="shared" si="2"/>
        <v>0.25138739999999998</v>
      </c>
      <c r="AA99">
        <f t="shared" si="2"/>
        <v>0.64788689999999938</v>
      </c>
      <c r="AB99">
        <f t="shared" si="2"/>
        <v>1.1639958719999997</v>
      </c>
      <c r="AC99">
        <f t="shared" si="2"/>
        <v>0.83595007199999871</v>
      </c>
      <c r="AD99">
        <f t="shared" si="2"/>
        <v>0.72346724000000029</v>
      </c>
      <c r="AE99">
        <f t="shared" si="2"/>
        <v>1.4202096720000026</v>
      </c>
      <c r="AF99">
        <f t="shared" si="2"/>
        <v>0</v>
      </c>
      <c r="AG99">
        <f t="shared" si="2"/>
        <v>1.1597870640000016</v>
      </c>
      <c r="AH99">
        <f t="shared" si="2"/>
        <v>4.1256810457500048</v>
      </c>
      <c r="AI99">
        <f t="shared" si="2"/>
        <v>0.3246026727500001</v>
      </c>
      <c r="AJ99">
        <f t="shared" si="2"/>
        <v>0</v>
      </c>
      <c r="AK99">
        <f t="shared" si="2"/>
        <v>1.6308998032500031</v>
      </c>
      <c r="AL99">
        <f t="shared" si="2"/>
        <v>1.9178577599999997</v>
      </c>
      <c r="AM99">
        <f t="shared" si="2"/>
        <v>0.15064596650000003</v>
      </c>
      <c r="AN99">
        <f t="shared" si="2"/>
        <v>2.8587839999999941E-2</v>
      </c>
      <c r="AO99">
        <f t="shared" si="2"/>
        <v>0</v>
      </c>
      <c r="AP99">
        <f t="shared" si="2"/>
        <v>0.10741184999999989</v>
      </c>
      <c r="AQ99">
        <f t="shared" si="2"/>
        <v>0</v>
      </c>
      <c r="AR99">
        <f t="shared" si="2"/>
        <v>0.92252999999999996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0.30317572700000001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0.12881670900000011</v>
      </c>
      <c r="BA99">
        <f t="shared" si="3"/>
        <v>0.15681399325000001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78.986813777750001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2.7323729999999999</v>
      </c>
      <c r="H3">
        <v>0</v>
      </c>
      <c r="I3">
        <v>0</v>
      </c>
      <c r="J3">
        <v>3.9266239999999999</v>
      </c>
      <c r="K3">
        <v>688.41594699999996</v>
      </c>
      <c r="L3">
        <v>422.44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</v>
      </c>
      <c r="U3">
        <v>399.375</v>
      </c>
      <c r="V3">
        <v>20.8</v>
      </c>
      <c r="W3">
        <v>44.31</v>
      </c>
      <c r="X3">
        <v>147.73220000000001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48.324460999999999</v>
      </c>
      <c r="AH3">
        <v>156.004604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0.51239999999999997</v>
      </c>
      <c r="AQ3">
        <v>0</v>
      </c>
      <c r="AR3">
        <v>36.432000000000002</v>
      </c>
      <c r="AS3">
        <v>37.890518999999998</v>
      </c>
      <c r="AT3">
        <v>18.220939000000001</v>
      </c>
      <c r="AU3">
        <v>0</v>
      </c>
      <c r="AV3">
        <v>0.19711200000000001</v>
      </c>
      <c r="AW3">
        <v>0</v>
      </c>
      <c r="AX3">
        <v>0</v>
      </c>
      <c r="AY3">
        <v>8.3406509999999994</v>
      </c>
      <c r="AZ3">
        <v>9.2748030000000004</v>
      </c>
      <c r="BA3">
        <v>6.0216820000000002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3069.0136289999991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422.44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</v>
      </c>
      <c r="U4">
        <v>399.375</v>
      </c>
      <c r="V4">
        <v>20.8</v>
      </c>
      <c r="W4">
        <v>44.31</v>
      </c>
      <c r="X4">
        <v>147.73220000000001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48.324460999999999</v>
      </c>
      <c r="AH4">
        <v>156.004604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0.51239999999999997</v>
      </c>
      <c r="AQ4">
        <v>0</v>
      </c>
      <c r="AR4">
        <v>36.432000000000002</v>
      </c>
      <c r="AS4">
        <v>37.890518999999998</v>
      </c>
      <c r="AT4">
        <v>18.386282999999999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6.0216820000000002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3062.3228639999993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422.44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11.319900000000001</v>
      </c>
      <c r="R5">
        <v>44.906624999999998</v>
      </c>
      <c r="S5">
        <v>27.638981000000001</v>
      </c>
      <c r="T5">
        <v>3.09</v>
      </c>
      <c r="U5">
        <v>399.375</v>
      </c>
      <c r="V5">
        <v>20.8</v>
      </c>
      <c r="W5">
        <v>44.31</v>
      </c>
      <c r="X5">
        <v>147.73220000000001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48.324460999999999</v>
      </c>
      <c r="AH5">
        <v>156.004604</v>
      </c>
      <c r="AI5">
        <v>16.783217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0.51239999999999997</v>
      </c>
      <c r="AQ5">
        <v>0</v>
      </c>
      <c r="AR5">
        <v>36.432000000000002</v>
      </c>
      <c r="AS5">
        <v>37.890518999999998</v>
      </c>
      <c r="AT5">
        <v>16.149021000000001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6.0216820000000002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3042.501988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422.44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11.319900000000001</v>
      </c>
      <c r="R6">
        <v>44.906624999999998</v>
      </c>
      <c r="S6">
        <v>27.638981000000001</v>
      </c>
      <c r="T6">
        <v>3.09</v>
      </c>
      <c r="U6">
        <v>399.375</v>
      </c>
      <c r="V6">
        <v>20.8</v>
      </c>
      <c r="W6">
        <v>44.31</v>
      </c>
      <c r="X6">
        <v>147.73220000000001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48.324460999999999</v>
      </c>
      <c r="AH6">
        <v>156.004604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1.7934000000000001</v>
      </c>
      <c r="AQ6">
        <v>0</v>
      </c>
      <c r="AR6">
        <v>36.432000000000002</v>
      </c>
      <c r="AS6">
        <v>37.890518999999998</v>
      </c>
      <c r="AT6">
        <v>13.385419000000001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6.0216820000000002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3024.2361689999998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422.10860000000002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11.319900000000001</v>
      </c>
      <c r="R7">
        <v>44.906624999999998</v>
      </c>
      <c r="S7">
        <v>27.638981000000001</v>
      </c>
      <c r="T7">
        <v>3.09</v>
      </c>
      <c r="U7">
        <v>399.375</v>
      </c>
      <c r="V7">
        <v>20.8</v>
      </c>
      <c r="W7">
        <v>44.31</v>
      </c>
      <c r="X7">
        <v>147.73220000000001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48.324460999999999</v>
      </c>
      <c r="AH7">
        <v>156.004604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1.7934000000000001</v>
      </c>
      <c r="AQ7">
        <v>0</v>
      </c>
      <c r="AR7">
        <v>36.432000000000002</v>
      </c>
      <c r="AS7">
        <v>37.890518999999998</v>
      </c>
      <c r="AT7">
        <v>13.608978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6.0216820000000002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3022.7011549999997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422.10860000000002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11.319900000000001</v>
      </c>
      <c r="R8">
        <v>44.906624999999998</v>
      </c>
      <c r="S8">
        <v>27.638981000000001</v>
      </c>
      <c r="T8">
        <v>3.09</v>
      </c>
      <c r="U8">
        <v>399.375</v>
      </c>
      <c r="V8">
        <v>20.8</v>
      </c>
      <c r="W8">
        <v>44.31</v>
      </c>
      <c r="X8">
        <v>147.73220000000001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48.324460999999999</v>
      </c>
      <c r="AH8">
        <v>156.004604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1.7934000000000001</v>
      </c>
      <c r="AQ8">
        <v>0</v>
      </c>
      <c r="AR8">
        <v>36.432000000000002</v>
      </c>
      <c r="AS8">
        <v>37.890518999999998</v>
      </c>
      <c r="AT8">
        <v>13.957746999999999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6.0216820000000002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3017.9755339999992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422.10860000000002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11.319900000000001</v>
      </c>
      <c r="R9">
        <v>44.906624999999998</v>
      </c>
      <c r="S9">
        <v>27.638981000000001</v>
      </c>
      <c r="T9">
        <v>3.09</v>
      </c>
      <c r="U9">
        <v>399.375</v>
      </c>
      <c r="V9">
        <v>20.8</v>
      </c>
      <c r="W9">
        <v>44.31</v>
      </c>
      <c r="X9">
        <v>147.73220000000001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48.324460999999999</v>
      </c>
      <c r="AH9">
        <v>156.004604</v>
      </c>
      <c r="AI9">
        <v>0</v>
      </c>
      <c r="AJ9">
        <v>0</v>
      </c>
      <c r="AK9">
        <v>67.990881999999999</v>
      </c>
      <c r="AL9">
        <v>83.664000000000001</v>
      </c>
      <c r="AM9">
        <v>6.0258390000000004</v>
      </c>
      <c r="AN9">
        <v>1.19116</v>
      </c>
      <c r="AO9">
        <v>0</v>
      </c>
      <c r="AP9">
        <v>1.7934000000000001</v>
      </c>
      <c r="AQ9">
        <v>0</v>
      </c>
      <c r="AR9">
        <v>36.432000000000002</v>
      </c>
      <c r="AS9">
        <v>37.890518999999998</v>
      </c>
      <c r="AT9">
        <v>13.016688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6.0216820000000002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3017.0344749999995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422.10860000000002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11.319900000000001</v>
      </c>
      <c r="R10">
        <v>44.906624999999998</v>
      </c>
      <c r="S10">
        <v>27.638981000000001</v>
      </c>
      <c r="T10">
        <v>3.09</v>
      </c>
      <c r="U10">
        <v>399.375</v>
      </c>
      <c r="V10">
        <v>20.8</v>
      </c>
      <c r="W10">
        <v>44.31</v>
      </c>
      <c r="X10">
        <v>147.73220000000001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48.324460999999999</v>
      </c>
      <c r="AH10">
        <v>156.004604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1.7934000000000001</v>
      </c>
      <c r="AQ10">
        <v>0</v>
      </c>
      <c r="AR10">
        <v>36.432000000000002</v>
      </c>
      <c r="AS10">
        <v>37.890518999999998</v>
      </c>
      <c r="AT10">
        <v>12.720178000000001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6.0216820000000002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3010.7121259999994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413.95859999999999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14.089700000000001</v>
      </c>
      <c r="R11">
        <v>44.906624999999998</v>
      </c>
      <c r="S11">
        <v>27.638981000000001</v>
      </c>
      <c r="T11">
        <v>3.09</v>
      </c>
      <c r="U11">
        <v>399.375</v>
      </c>
      <c r="V11">
        <v>20.8</v>
      </c>
      <c r="W11">
        <v>44.31</v>
      </c>
      <c r="X11">
        <v>147.73220000000001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48.324460999999999</v>
      </c>
      <c r="AH11">
        <v>156.004604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10.119899999999999</v>
      </c>
      <c r="AQ11">
        <v>0</v>
      </c>
      <c r="AR11">
        <v>36.432000000000002</v>
      </c>
      <c r="AS11">
        <v>37.890518999999998</v>
      </c>
      <c r="AT11">
        <v>13.112007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6.0216820000000002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3014.0502549999997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403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14.089700000000001</v>
      </c>
      <c r="R12">
        <v>44.906624999999998</v>
      </c>
      <c r="S12">
        <v>27.638981000000001</v>
      </c>
      <c r="T12">
        <v>3.09</v>
      </c>
      <c r="U12">
        <v>399.375</v>
      </c>
      <c r="V12">
        <v>20.8</v>
      </c>
      <c r="W12">
        <v>44.31</v>
      </c>
      <c r="X12">
        <v>147.73220000000001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48.324460999999999</v>
      </c>
      <c r="AH12">
        <v>156.004604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10.119899999999999</v>
      </c>
      <c r="AQ12">
        <v>0</v>
      </c>
      <c r="AR12">
        <v>36.432000000000002</v>
      </c>
      <c r="AS12">
        <v>37.890518999999998</v>
      </c>
      <c r="AT12">
        <v>11.662375000000001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6.0216820000000002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3001.9420229999996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610.81594700000005</v>
      </c>
      <c r="L13">
        <v>403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14.089700000000001</v>
      </c>
      <c r="R13">
        <v>44.906624999999998</v>
      </c>
      <c r="S13">
        <v>27.638981000000001</v>
      </c>
      <c r="T13">
        <v>3.09</v>
      </c>
      <c r="U13">
        <v>399.375</v>
      </c>
      <c r="V13">
        <v>20.8</v>
      </c>
      <c r="W13">
        <v>44.31</v>
      </c>
      <c r="X13">
        <v>147.73220000000001</v>
      </c>
      <c r="Y13">
        <v>0</v>
      </c>
      <c r="Z13">
        <v>13.041600000000001</v>
      </c>
      <c r="AA13">
        <v>28.045000000000002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48.324460999999999</v>
      </c>
      <c r="AH13">
        <v>156.004604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10.119899999999999</v>
      </c>
      <c r="AQ13">
        <v>0</v>
      </c>
      <c r="AR13">
        <v>36.432000000000002</v>
      </c>
      <c r="AS13">
        <v>37.890518999999998</v>
      </c>
      <c r="AT13">
        <v>11.201043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6.0216820000000002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2915.998411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586.45000000000005</v>
      </c>
      <c r="L14">
        <v>403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14.089700000000001</v>
      </c>
      <c r="R14">
        <v>44.906624999999998</v>
      </c>
      <c r="S14">
        <v>27.638981000000001</v>
      </c>
      <c r="T14">
        <v>3.09</v>
      </c>
      <c r="U14">
        <v>399.375</v>
      </c>
      <c r="V14">
        <v>20.8</v>
      </c>
      <c r="W14">
        <v>44.31</v>
      </c>
      <c r="X14">
        <v>147.73220000000001</v>
      </c>
      <c r="Y14">
        <v>0</v>
      </c>
      <c r="Z14">
        <v>13.041600000000001</v>
      </c>
      <c r="AA14">
        <v>28.045000000000002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48.324460999999999</v>
      </c>
      <c r="AH14">
        <v>156.004604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1.1529</v>
      </c>
      <c r="AQ14">
        <v>0</v>
      </c>
      <c r="AR14">
        <v>36.432000000000002</v>
      </c>
      <c r="AS14">
        <v>37.890518999999998</v>
      </c>
      <c r="AT14">
        <v>14.783734000000001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6.0216820000000002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2886.2481550000002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600.45000000000005</v>
      </c>
      <c r="L15">
        <v>423.49119999999999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14.089700000000001</v>
      </c>
      <c r="R15">
        <v>44.906624999999998</v>
      </c>
      <c r="S15">
        <v>27.638981000000001</v>
      </c>
      <c r="T15">
        <v>3.09</v>
      </c>
      <c r="U15">
        <v>399.375</v>
      </c>
      <c r="V15">
        <v>20.8</v>
      </c>
      <c r="W15">
        <v>44.31</v>
      </c>
      <c r="X15">
        <v>147.73220000000001</v>
      </c>
      <c r="Y15">
        <v>0</v>
      </c>
      <c r="Z15">
        <v>13.041600000000001</v>
      </c>
      <c r="AA15">
        <v>28.045000000000002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48.324460999999999</v>
      </c>
      <c r="AH15">
        <v>172.71938299999999</v>
      </c>
      <c r="AI15">
        <v>0</v>
      </c>
      <c r="AJ15">
        <v>0</v>
      </c>
      <c r="AK15">
        <v>67.990881999999999</v>
      </c>
      <c r="AL15">
        <v>77.853999999999999</v>
      </c>
      <c r="AM15">
        <v>0</v>
      </c>
      <c r="AN15">
        <v>1.19116</v>
      </c>
      <c r="AO15">
        <v>0</v>
      </c>
      <c r="AP15">
        <v>1.1529</v>
      </c>
      <c r="AQ15">
        <v>0</v>
      </c>
      <c r="AR15">
        <v>36.432000000000002</v>
      </c>
      <c r="AS15">
        <v>37.890518999999998</v>
      </c>
      <c r="AT15">
        <v>14.333375999999999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6.6685119999999998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2920.9565720000001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595.45000000000005</v>
      </c>
      <c r="L16">
        <v>338.49119999999999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14.089700000000001</v>
      </c>
      <c r="R16">
        <v>44.906624999999998</v>
      </c>
      <c r="S16">
        <v>27.638981000000001</v>
      </c>
      <c r="T16">
        <v>3.09</v>
      </c>
      <c r="U16">
        <v>399.375</v>
      </c>
      <c r="V16">
        <v>20.8</v>
      </c>
      <c r="W16">
        <v>44.31</v>
      </c>
      <c r="X16">
        <v>147.73220000000001</v>
      </c>
      <c r="Y16">
        <v>0</v>
      </c>
      <c r="Z16">
        <v>13.041600000000001</v>
      </c>
      <c r="AA16">
        <v>13.983000000000001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48.324460999999999</v>
      </c>
      <c r="AH16">
        <v>172.71938299999999</v>
      </c>
      <c r="AI16">
        <v>0</v>
      </c>
      <c r="AJ16">
        <v>0</v>
      </c>
      <c r="AK16">
        <v>67.990881999999999</v>
      </c>
      <c r="AL16">
        <v>77.853999999999999</v>
      </c>
      <c r="AM16">
        <v>0</v>
      </c>
      <c r="AN16">
        <v>1.19116</v>
      </c>
      <c r="AO16">
        <v>0</v>
      </c>
      <c r="AP16">
        <v>1.1529</v>
      </c>
      <c r="AQ16">
        <v>0</v>
      </c>
      <c r="AR16">
        <v>36.432000000000002</v>
      </c>
      <c r="AS16">
        <v>37.890518999999998</v>
      </c>
      <c r="AT16">
        <v>17.63701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6.6685119999999998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2820.198206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560.25919999999996</v>
      </c>
      <c r="L17">
        <v>269.13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14.089700000000001</v>
      </c>
      <c r="R17">
        <v>44.906624999999998</v>
      </c>
      <c r="S17">
        <v>27.638981000000001</v>
      </c>
      <c r="T17">
        <v>3.09</v>
      </c>
      <c r="U17">
        <v>399.375</v>
      </c>
      <c r="V17">
        <v>20.8</v>
      </c>
      <c r="W17">
        <v>44.31</v>
      </c>
      <c r="X17">
        <v>147.73220000000001</v>
      </c>
      <c r="Y17">
        <v>0</v>
      </c>
      <c r="Z17">
        <v>13.041600000000001</v>
      </c>
      <c r="AA17">
        <v>13.983000000000001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48.324460999999999</v>
      </c>
      <c r="AH17">
        <v>172.71938299999999</v>
      </c>
      <c r="AI17">
        <v>0</v>
      </c>
      <c r="AJ17">
        <v>0</v>
      </c>
      <c r="AK17">
        <v>67.990881999999999</v>
      </c>
      <c r="AL17">
        <v>77.853999999999999</v>
      </c>
      <c r="AM17">
        <v>0</v>
      </c>
      <c r="AN17">
        <v>1.19116</v>
      </c>
      <c r="AO17">
        <v>0</v>
      </c>
      <c r="AP17">
        <v>1.1529</v>
      </c>
      <c r="AQ17">
        <v>0</v>
      </c>
      <c r="AR17">
        <v>36.432000000000002</v>
      </c>
      <c r="AS17">
        <v>37.890518999999998</v>
      </c>
      <c r="AT17">
        <v>17.163762999999999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6.6685119999999998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2715.1729589999995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597.5684</v>
      </c>
      <c r="L18">
        <v>239.13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14.089700000000001</v>
      </c>
      <c r="R18">
        <v>44.906624999999998</v>
      </c>
      <c r="S18">
        <v>27.638981000000001</v>
      </c>
      <c r="T18">
        <v>3.09</v>
      </c>
      <c r="U18">
        <v>399.375</v>
      </c>
      <c r="V18">
        <v>20.8</v>
      </c>
      <c r="W18">
        <v>44.31</v>
      </c>
      <c r="X18">
        <v>147.73220000000001</v>
      </c>
      <c r="Y18">
        <v>0</v>
      </c>
      <c r="Z18">
        <v>13.041600000000001</v>
      </c>
      <c r="AA18">
        <v>13.983000000000001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48.324460999999999</v>
      </c>
      <c r="AH18">
        <v>172.71938299999999</v>
      </c>
      <c r="AI18">
        <v>0</v>
      </c>
      <c r="AJ18">
        <v>0</v>
      </c>
      <c r="AK18">
        <v>67.990881999999999</v>
      </c>
      <c r="AL18">
        <v>77.853999999999999</v>
      </c>
      <c r="AM18">
        <v>0</v>
      </c>
      <c r="AN18">
        <v>1.19116</v>
      </c>
      <c r="AO18">
        <v>0</v>
      </c>
      <c r="AP18">
        <v>1.1529</v>
      </c>
      <c r="AQ18">
        <v>0</v>
      </c>
      <c r="AR18">
        <v>36.432000000000002</v>
      </c>
      <c r="AS18">
        <v>37.890518999999998</v>
      </c>
      <c r="AT18">
        <v>18.975019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6.6685119999999998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2724.2934149999996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627.45000000000005</v>
      </c>
      <c r="L19">
        <v>238.49119999999999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14.089700000000001</v>
      </c>
      <c r="R19">
        <v>44.906624999999998</v>
      </c>
      <c r="S19">
        <v>27.638981000000001</v>
      </c>
      <c r="T19">
        <v>3.09</v>
      </c>
      <c r="U19">
        <v>399.375</v>
      </c>
      <c r="V19">
        <v>20.8</v>
      </c>
      <c r="W19">
        <v>44.31</v>
      </c>
      <c r="X19">
        <v>147.73220000000001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48.324460999999999</v>
      </c>
      <c r="AH19">
        <v>172.71938299999999</v>
      </c>
      <c r="AI19">
        <v>4.2720909999999996</v>
      </c>
      <c r="AJ19">
        <v>0</v>
      </c>
      <c r="AK19">
        <v>67.990881999999999</v>
      </c>
      <c r="AL19">
        <v>77.853999999999999</v>
      </c>
      <c r="AM19">
        <v>0</v>
      </c>
      <c r="AN19">
        <v>1.19116</v>
      </c>
      <c r="AO19">
        <v>0</v>
      </c>
      <c r="AP19">
        <v>1.1529</v>
      </c>
      <c r="AQ19">
        <v>0</v>
      </c>
      <c r="AR19">
        <v>36.432000000000002</v>
      </c>
      <c r="AS19">
        <v>37.890518999999998</v>
      </c>
      <c r="AT19">
        <v>18.652484000000001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6.6685119999999998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2757.5521309999995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627.45000000000005</v>
      </c>
      <c r="L20">
        <v>238.49119999999999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14.089700000000001</v>
      </c>
      <c r="R20">
        <v>44.906624999999998</v>
      </c>
      <c r="S20">
        <v>27.638981000000001</v>
      </c>
      <c r="T20">
        <v>3.09</v>
      </c>
      <c r="U20">
        <v>399.375</v>
      </c>
      <c r="V20">
        <v>20.8</v>
      </c>
      <c r="W20">
        <v>44.31</v>
      </c>
      <c r="X20">
        <v>147.73220000000001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48.324460999999999</v>
      </c>
      <c r="AH20">
        <v>172.71938299999999</v>
      </c>
      <c r="AI20">
        <v>16.783217</v>
      </c>
      <c r="AJ20">
        <v>0</v>
      </c>
      <c r="AK20">
        <v>67.990881999999999</v>
      </c>
      <c r="AL20">
        <v>77.853999999999999</v>
      </c>
      <c r="AM20">
        <v>0</v>
      </c>
      <c r="AN20">
        <v>1.19116</v>
      </c>
      <c r="AO20">
        <v>0</v>
      </c>
      <c r="AP20">
        <v>1.1529</v>
      </c>
      <c r="AQ20">
        <v>0</v>
      </c>
      <c r="AR20">
        <v>36.432000000000002</v>
      </c>
      <c r="AS20">
        <v>37.890518999999998</v>
      </c>
      <c r="AT20">
        <v>18.371755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6.6685119999999998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2769.7825279999997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680.686105</v>
      </c>
      <c r="L21">
        <v>213.49119999999999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14.089700000000001</v>
      </c>
      <c r="R21">
        <v>44.906624999999998</v>
      </c>
      <c r="S21">
        <v>27.638981000000001</v>
      </c>
      <c r="T21">
        <v>3.09</v>
      </c>
      <c r="U21">
        <v>399.375</v>
      </c>
      <c r="V21">
        <v>20.8</v>
      </c>
      <c r="W21">
        <v>44.31</v>
      </c>
      <c r="X21">
        <v>147.73220000000001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48.324460999999999</v>
      </c>
      <c r="AH21">
        <v>172.71938299999999</v>
      </c>
      <c r="AI21">
        <v>16.783217</v>
      </c>
      <c r="AJ21">
        <v>0</v>
      </c>
      <c r="AK21">
        <v>67.990881999999999</v>
      </c>
      <c r="AL21">
        <v>77.853999999999999</v>
      </c>
      <c r="AM21">
        <v>0</v>
      </c>
      <c r="AN21">
        <v>1.19116</v>
      </c>
      <c r="AO21">
        <v>0</v>
      </c>
      <c r="AP21">
        <v>1.1529</v>
      </c>
      <c r="AQ21">
        <v>0</v>
      </c>
      <c r="AR21">
        <v>36.432000000000002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6.6685119999999998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2797.3281809999999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688.71594700000003</v>
      </c>
      <c r="L22">
        <v>213.49119999999999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14.089700000000001</v>
      </c>
      <c r="R22">
        <v>44.906624999999998</v>
      </c>
      <c r="S22">
        <v>27.638981000000001</v>
      </c>
      <c r="T22">
        <v>3.09</v>
      </c>
      <c r="U22">
        <v>399.375</v>
      </c>
      <c r="V22">
        <v>20.8</v>
      </c>
      <c r="W22">
        <v>44.31</v>
      </c>
      <c r="X22">
        <v>147.73220000000001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48.324460999999999</v>
      </c>
      <c r="AH22">
        <v>172.71938299999999</v>
      </c>
      <c r="AI22">
        <v>16.783217</v>
      </c>
      <c r="AJ22">
        <v>0</v>
      </c>
      <c r="AK22">
        <v>67.990881999999999</v>
      </c>
      <c r="AL22">
        <v>77.853999999999999</v>
      </c>
      <c r="AM22">
        <v>0</v>
      </c>
      <c r="AN22">
        <v>1.19116</v>
      </c>
      <c r="AO22">
        <v>0</v>
      </c>
      <c r="AP22">
        <v>1.1529</v>
      </c>
      <c r="AQ22">
        <v>0</v>
      </c>
      <c r="AR22">
        <v>36.432000000000002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6.6685119999999998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2805.3580230000002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688.71594700000003</v>
      </c>
      <c r="L23">
        <v>223.49119999999999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14.089700000000001</v>
      </c>
      <c r="R23">
        <v>44.906624999999998</v>
      </c>
      <c r="S23">
        <v>27.638981000000001</v>
      </c>
      <c r="T23">
        <v>3.09</v>
      </c>
      <c r="U23">
        <v>399.375</v>
      </c>
      <c r="V23">
        <v>20.8</v>
      </c>
      <c r="W23">
        <v>44.31</v>
      </c>
      <c r="X23">
        <v>147.73220000000001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48.324460999999999</v>
      </c>
      <c r="AH23">
        <v>172.71938299999999</v>
      </c>
      <c r="AI23">
        <v>16.783217</v>
      </c>
      <c r="AJ23">
        <v>0</v>
      </c>
      <c r="AK23">
        <v>67.990881999999999</v>
      </c>
      <c r="AL23">
        <v>77.853999999999999</v>
      </c>
      <c r="AM23">
        <v>0</v>
      </c>
      <c r="AN23">
        <v>1.19116</v>
      </c>
      <c r="AO23">
        <v>0</v>
      </c>
      <c r="AP23">
        <v>1.1529</v>
      </c>
      <c r="AQ23">
        <v>0</v>
      </c>
      <c r="AR23">
        <v>36.432000000000002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4.6374019999999998</v>
      </c>
      <c r="BA23">
        <v>6.6685119999999998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2813.039323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684.50329999999997</v>
      </c>
      <c r="L24">
        <v>193.13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14.089700000000001</v>
      </c>
      <c r="R24">
        <v>44.906624999999998</v>
      </c>
      <c r="S24">
        <v>27.638981000000001</v>
      </c>
      <c r="T24">
        <v>3.09</v>
      </c>
      <c r="U24">
        <v>399.375</v>
      </c>
      <c r="V24">
        <v>20.8</v>
      </c>
      <c r="W24">
        <v>44.31</v>
      </c>
      <c r="X24">
        <v>147.73220000000001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48.324460999999999</v>
      </c>
      <c r="AH24">
        <v>172.71938299999999</v>
      </c>
      <c r="AI24">
        <v>16.783217</v>
      </c>
      <c r="AJ24">
        <v>0</v>
      </c>
      <c r="AK24">
        <v>67.990881999999999</v>
      </c>
      <c r="AL24">
        <v>77.853999999999999</v>
      </c>
      <c r="AM24">
        <v>0</v>
      </c>
      <c r="AN24">
        <v>1.19116</v>
      </c>
      <c r="AO24">
        <v>0</v>
      </c>
      <c r="AP24">
        <v>1.1529</v>
      </c>
      <c r="AQ24">
        <v>0</v>
      </c>
      <c r="AR24">
        <v>36.432000000000002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4.6374019999999998</v>
      </c>
      <c r="BA24">
        <v>6.6685119999999998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2778.4654759999999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650.23339999999996</v>
      </c>
      <c r="L25">
        <v>203.49119999999999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14.089700000000001</v>
      </c>
      <c r="R25">
        <v>44.906624999999998</v>
      </c>
      <c r="S25">
        <v>27.638981000000001</v>
      </c>
      <c r="T25">
        <v>3.09</v>
      </c>
      <c r="U25">
        <v>399.375</v>
      </c>
      <c r="V25">
        <v>20.8</v>
      </c>
      <c r="W25">
        <v>44.31</v>
      </c>
      <c r="X25">
        <v>147.73220000000001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48.324460999999999</v>
      </c>
      <c r="AH25">
        <v>172.71938299999999</v>
      </c>
      <c r="AI25">
        <v>16.783217</v>
      </c>
      <c r="AJ25">
        <v>0</v>
      </c>
      <c r="AK25">
        <v>67.990881999999999</v>
      </c>
      <c r="AL25">
        <v>77.853999999999999</v>
      </c>
      <c r="AM25">
        <v>0</v>
      </c>
      <c r="AN25">
        <v>1.19116</v>
      </c>
      <c r="AO25">
        <v>0</v>
      </c>
      <c r="AP25">
        <v>1.1529</v>
      </c>
      <c r="AQ25">
        <v>0</v>
      </c>
      <c r="AR25">
        <v>36.432000000000002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6.6685119999999998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2754.5567759999999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552.04259999999999</v>
      </c>
      <c r="L26">
        <v>180.13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14.089700000000001</v>
      </c>
      <c r="R26">
        <v>44.906624999999998</v>
      </c>
      <c r="S26">
        <v>27.638981000000001</v>
      </c>
      <c r="T26">
        <v>3.09</v>
      </c>
      <c r="U26">
        <v>399.375</v>
      </c>
      <c r="V26">
        <v>20.8</v>
      </c>
      <c r="W26">
        <v>44.31</v>
      </c>
      <c r="X26">
        <v>147.73220000000001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48.324460999999999</v>
      </c>
      <c r="AH26">
        <v>172.71938299999999</v>
      </c>
      <c r="AI26">
        <v>59.504133000000003</v>
      </c>
      <c r="AJ26">
        <v>0</v>
      </c>
      <c r="AK26">
        <v>67.990881999999999</v>
      </c>
      <c r="AL26">
        <v>77.853999999999999</v>
      </c>
      <c r="AM26">
        <v>0</v>
      </c>
      <c r="AN26">
        <v>1.19116</v>
      </c>
      <c r="AO26">
        <v>0</v>
      </c>
      <c r="AP26">
        <v>1.1529</v>
      </c>
      <c r="AQ26">
        <v>0</v>
      </c>
      <c r="AR26">
        <v>36.432000000000002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6.6685119999999998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2675.7256919999995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536.04259999999999</v>
      </c>
      <c r="L27">
        <v>179.85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14.089700000000001</v>
      </c>
      <c r="R27">
        <v>44.906624999999998</v>
      </c>
      <c r="S27">
        <v>27.638981000000001</v>
      </c>
      <c r="T27">
        <v>3.09</v>
      </c>
      <c r="U27">
        <v>399.375</v>
      </c>
      <c r="V27">
        <v>20.8</v>
      </c>
      <c r="W27">
        <v>44.31</v>
      </c>
      <c r="X27">
        <v>147.73220000000001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48.324460999999999</v>
      </c>
      <c r="AH27">
        <v>179.96245400000001</v>
      </c>
      <c r="AI27">
        <v>59.504133000000003</v>
      </c>
      <c r="AJ27">
        <v>0</v>
      </c>
      <c r="AK27">
        <v>67.990881999999999</v>
      </c>
      <c r="AL27">
        <v>77.853999999999999</v>
      </c>
      <c r="AM27">
        <v>0</v>
      </c>
      <c r="AN27">
        <v>1.19116</v>
      </c>
      <c r="AO27">
        <v>0</v>
      </c>
      <c r="AP27">
        <v>10.119899999999999</v>
      </c>
      <c r="AQ27">
        <v>0</v>
      </c>
      <c r="AR27">
        <v>36.432000000000002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2675.7327669999995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474.04259999999999</v>
      </c>
      <c r="L28">
        <v>179.85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14.089700000000001</v>
      </c>
      <c r="R28">
        <v>44.906624999999998</v>
      </c>
      <c r="S28">
        <v>27.638981000000001</v>
      </c>
      <c r="T28">
        <v>3.09</v>
      </c>
      <c r="U28">
        <v>399.375</v>
      </c>
      <c r="V28">
        <v>20.8</v>
      </c>
      <c r="W28">
        <v>44.31</v>
      </c>
      <c r="X28">
        <v>147.73220000000001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48.324460999999999</v>
      </c>
      <c r="AH28">
        <v>179.96245400000001</v>
      </c>
      <c r="AI28">
        <v>59.504133000000003</v>
      </c>
      <c r="AJ28">
        <v>0</v>
      </c>
      <c r="AK28">
        <v>67.990881999999999</v>
      </c>
      <c r="AL28">
        <v>77.853999999999999</v>
      </c>
      <c r="AM28">
        <v>0</v>
      </c>
      <c r="AN28">
        <v>1.19116</v>
      </c>
      <c r="AO28">
        <v>0</v>
      </c>
      <c r="AP28">
        <v>10.119899999999999</v>
      </c>
      <c r="AQ28">
        <v>0</v>
      </c>
      <c r="AR28">
        <v>36.432000000000002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4.1689769999999999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2613.264341999999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428.04259999999999</v>
      </c>
      <c r="L29">
        <v>179.85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14.089700000000001</v>
      </c>
      <c r="R29">
        <v>44.906624999999998</v>
      </c>
      <c r="S29">
        <v>27.638981000000001</v>
      </c>
      <c r="T29">
        <v>3.09</v>
      </c>
      <c r="U29">
        <v>399.375</v>
      </c>
      <c r="V29">
        <v>20.8</v>
      </c>
      <c r="W29">
        <v>44.31</v>
      </c>
      <c r="X29">
        <v>147.73220000000001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48.324460999999999</v>
      </c>
      <c r="AH29">
        <v>179.96245400000001</v>
      </c>
      <c r="AI29">
        <v>59.504133000000003</v>
      </c>
      <c r="AJ29">
        <v>0</v>
      </c>
      <c r="AK29">
        <v>67.990881999999999</v>
      </c>
      <c r="AL29">
        <v>77.853999999999999</v>
      </c>
      <c r="AM29">
        <v>0</v>
      </c>
      <c r="AN29">
        <v>1.19116</v>
      </c>
      <c r="AO29">
        <v>0</v>
      </c>
      <c r="AP29">
        <v>1.1529</v>
      </c>
      <c r="AQ29">
        <v>0</v>
      </c>
      <c r="AR29">
        <v>36.432000000000002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2.3187009999999999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2556.4470659999993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381.04259999999999</v>
      </c>
      <c r="L30">
        <v>179.85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14.089700000000001</v>
      </c>
      <c r="R30">
        <v>44.906624999999998</v>
      </c>
      <c r="S30">
        <v>27.638981000000001</v>
      </c>
      <c r="T30">
        <v>3.09</v>
      </c>
      <c r="U30">
        <v>399.375</v>
      </c>
      <c r="V30">
        <v>20.8</v>
      </c>
      <c r="W30">
        <v>44.31</v>
      </c>
      <c r="X30">
        <v>147.73220000000001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48.324460999999999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77.853999999999999</v>
      </c>
      <c r="AM30">
        <v>0</v>
      </c>
      <c r="AN30">
        <v>1.19116</v>
      </c>
      <c r="AO30">
        <v>0</v>
      </c>
      <c r="AP30">
        <v>1.1529</v>
      </c>
      <c r="AQ30">
        <v>0</v>
      </c>
      <c r="AR30">
        <v>36.432000000000002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2.3187009999999999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2509.4470659999993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381.04259999999999</v>
      </c>
      <c r="L31">
        <v>179.85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14.089700000000001</v>
      </c>
      <c r="R31">
        <v>44.906624999999998</v>
      </c>
      <c r="S31">
        <v>27.638981000000001</v>
      </c>
      <c r="T31">
        <v>3.09</v>
      </c>
      <c r="U31">
        <v>399.375</v>
      </c>
      <c r="V31">
        <v>20.8</v>
      </c>
      <c r="W31">
        <v>44.31</v>
      </c>
      <c r="X31">
        <v>147.73220000000001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48.324460999999999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77.853999999999999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36.432000000000002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2.3187009999999999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2495.3977059999993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381.04259999999999</v>
      </c>
      <c r="L32">
        <v>179.85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14.089700000000001</v>
      </c>
      <c r="R32">
        <v>44.906624999999998</v>
      </c>
      <c r="S32">
        <v>27.638981000000001</v>
      </c>
      <c r="T32">
        <v>3.09</v>
      </c>
      <c r="U32">
        <v>399.375</v>
      </c>
      <c r="V32">
        <v>20.8</v>
      </c>
      <c r="W32">
        <v>44.31</v>
      </c>
      <c r="X32">
        <v>147.73220000000001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48.324460999999999</v>
      </c>
      <c r="AH32">
        <v>179.96245400000001</v>
      </c>
      <c r="AI32">
        <v>18.308964</v>
      </c>
      <c r="AJ32">
        <v>0</v>
      </c>
      <c r="AK32">
        <v>67.990881999999999</v>
      </c>
      <c r="AL32">
        <v>77.853999999999999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36.432000000000002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2454.2025369999992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381.04259999999999</v>
      </c>
      <c r="L33">
        <v>179.85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11.9932</v>
      </c>
      <c r="R33">
        <v>36.090899999999998</v>
      </c>
      <c r="S33">
        <v>22.0534</v>
      </c>
      <c r="T33">
        <v>2.4384999999999999</v>
      </c>
      <c r="U33">
        <v>399.375</v>
      </c>
      <c r="V33">
        <v>20.8</v>
      </c>
      <c r="W33">
        <v>44.31</v>
      </c>
      <c r="X33">
        <v>147.73220000000001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48.324460999999999</v>
      </c>
      <c r="AH33">
        <v>179.96245400000001</v>
      </c>
      <c r="AI33">
        <v>16.783217</v>
      </c>
      <c r="AJ33">
        <v>0</v>
      </c>
      <c r="AK33">
        <v>67.990881999999999</v>
      </c>
      <c r="AL33">
        <v>79.376220000000004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36.432000000000002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2437.0497039999996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381.04259999999999</v>
      </c>
      <c r="L34">
        <v>179.85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11.9932</v>
      </c>
      <c r="R34">
        <v>30.285</v>
      </c>
      <c r="S34">
        <v>18.457599999999999</v>
      </c>
      <c r="T34">
        <v>2.4384999999999999</v>
      </c>
      <c r="U34">
        <v>399.375</v>
      </c>
      <c r="V34">
        <v>17.918600000000001</v>
      </c>
      <c r="W34">
        <v>38.575699999999998</v>
      </c>
      <c r="X34">
        <v>128.23220000000001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48.324460999999999</v>
      </c>
      <c r="AH34">
        <v>179.96245400000001</v>
      </c>
      <c r="AI34">
        <v>16.783217</v>
      </c>
      <c r="AJ34">
        <v>0</v>
      </c>
      <c r="AK34">
        <v>67.990881999999999</v>
      </c>
      <c r="AL34">
        <v>79.376220000000004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36.432000000000002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2399.5323039999998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381.04259999999999</v>
      </c>
      <c r="L35">
        <v>179.85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11.9932</v>
      </c>
      <c r="R35">
        <v>30.285</v>
      </c>
      <c r="S35">
        <v>18.457599999999999</v>
      </c>
      <c r="T35">
        <v>2.4384999999999999</v>
      </c>
      <c r="U35">
        <v>404.21875</v>
      </c>
      <c r="V35">
        <v>13.8132</v>
      </c>
      <c r="W35">
        <v>29.814699999999998</v>
      </c>
      <c r="X35">
        <v>108.14279999999999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48.324460999999999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79.376220000000004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2359.280526999999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381.04259999999999</v>
      </c>
      <c r="L36">
        <v>179.85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11.9932</v>
      </c>
      <c r="R36">
        <v>30.285</v>
      </c>
      <c r="S36">
        <v>18.457599999999999</v>
      </c>
      <c r="T36">
        <v>2.4384999999999999</v>
      </c>
      <c r="U36">
        <v>405</v>
      </c>
      <c r="V36">
        <v>13.8132</v>
      </c>
      <c r="W36">
        <v>29.814699999999998</v>
      </c>
      <c r="X36">
        <v>98.942800000000005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48.324460999999999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79.376220000000004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2350.8617769999992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381.04259999999999</v>
      </c>
      <c r="L37">
        <v>180</v>
      </c>
      <c r="M37">
        <v>66.874499999999998</v>
      </c>
      <c r="N37">
        <v>124.38</v>
      </c>
      <c r="O37">
        <v>130.58009999999999</v>
      </c>
      <c r="P37">
        <v>149.98894999999999</v>
      </c>
      <c r="Q37">
        <v>11.9932</v>
      </c>
      <c r="R37">
        <v>30.285</v>
      </c>
      <c r="S37">
        <v>18.457599999999999</v>
      </c>
      <c r="T37">
        <v>2.4384999999999999</v>
      </c>
      <c r="U37">
        <v>405</v>
      </c>
      <c r="V37">
        <v>13.8132</v>
      </c>
      <c r="W37">
        <v>29.814699999999998</v>
      </c>
      <c r="X37">
        <v>98.968199999999996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48.324460999999999</v>
      </c>
      <c r="AH37">
        <v>179.96245400000001</v>
      </c>
      <c r="AI37">
        <v>16.783217</v>
      </c>
      <c r="AJ37">
        <v>0</v>
      </c>
      <c r="AK37">
        <v>67.990881999999999</v>
      </c>
      <c r="AL37">
        <v>79.376220000000004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2333.3668599999996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381.04259999999999</v>
      </c>
      <c r="L38">
        <v>180</v>
      </c>
      <c r="M38">
        <v>66.874499999999998</v>
      </c>
      <c r="N38">
        <v>124.38</v>
      </c>
      <c r="O38">
        <v>130.58009999999999</v>
      </c>
      <c r="P38">
        <v>149.98894999999999</v>
      </c>
      <c r="Q38">
        <v>11.9932</v>
      </c>
      <c r="R38">
        <v>30.285</v>
      </c>
      <c r="S38">
        <v>18.457599999999999</v>
      </c>
      <c r="T38">
        <v>2.4384999999999999</v>
      </c>
      <c r="U38">
        <v>405</v>
      </c>
      <c r="V38">
        <v>13.8132</v>
      </c>
      <c r="W38">
        <v>29.814699999999998</v>
      </c>
      <c r="X38">
        <v>98.968199999999996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48.324460999999999</v>
      </c>
      <c r="AH38">
        <v>179.96245400000001</v>
      </c>
      <c r="AI38">
        <v>16.783217</v>
      </c>
      <c r="AJ38">
        <v>0</v>
      </c>
      <c r="AK38">
        <v>67.990881999999999</v>
      </c>
      <c r="AL38">
        <v>79.376220000000004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41.951999999999998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2338.8868600000001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381.04259999999999</v>
      </c>
      <c r="L39">
        <v>180</v>
      </c>
      <c r="M39">
        <v>66.874499999999998</v>
      </c>
      <c r="N39">
        <v>124.38</v>
      </c>
      <c r="O39">
        <v>130.58009999999999</v>
      </c>
      <c r="P39">
        <v>149.98894999999999</v>
      </c>
      <c r="Q39">
        <v>11.9932</v>
      </c>
      <c r="R39">
        <v>30.285</v>
      </c>
      <c r="S39">
        <v>18.457599999999999</v>
      </c>
      <c r="T39">
        <v>2.4384999999999999</v>
      </c>
      <c r="U39">
        <v>405</v>
      </c>
      <c r="V39">
        <v>13.8132</v>
      </c>
      <c r="W39">
        <v>29.814699999999998</v>
      </c>
      <c r="X39">
        <v>98.968199999999996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48.324460999999999</v>
      </c>
      <c r="AH39">
        <v>163.24767499999999</v>
      </c>
      <c r="AI39">
        <v>16.783217</v>
      </c>
      <c r="AJ39">
        <v>0</v>
      </c>
      <c r="AK39">
        <v>67.990881999999999</v>
      </c>
      <c r="AL39">
        <v>79.376220000000004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41.951999999999998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6.2218910000000003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2321.6484559999994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381.04259999999999</v>
      </c>
      <c r="L40">
        <v>180</v>
      </c>
      <c r="M40">
        <v>66.874499999999998</v>
      </c>
      <c r="N40">
        <v>124.38</v>
      </c>
      <c r="O40">
        <v>130.58009999999999</v>
      </c>
      <c r="P40">
        <v>149.98894999999999</v>
      </c>
      <c r="Q40">
        <v>11.9932</v>
      </c>
      <c r="R40">
        <v>30.285</v>
      </c>
      <c r="S40">
        <v>18.457599999999999</v>
      </c>
      <c r="T40">
        <v>2.4384999999999999</v>
      </c>
      <c r="U40">
        <v>405</v>
      </c>
      <c r="V40">
        <v>13.8132</v>
      </c>
      <c r="W40">
        <v>29.814699999999998</v>
      </c>
      <c r="X40">
        <v>98.968199999999996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48.324460999999999</v>
      </c>
      <c r="AH40">
        <v>156.004604</v>
      </c>
      <c r="AI40">
        <v>16.783217</v>
      </c>
      <c r="AJ40">
        <v>0</v>
      </c>
      <c r="AK40">
        <v>67.990881999999999</v>
      </c>
      <c r="AL40">
        <v>79.376220000000004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41.951999999999998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2314.2051759999995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381.04259999999999</v>
      </c>
      <c r="L41">
        <v>180</v>
      </c>
      <c r="M41">
        <v>75.874499999999998</v>
      </c>
      <c r="N41">
        <v>124.38</v>
      </c>
      <c r="O41">
        <v>130.58009999999999</v>
      </c>
      <c r="P41">
        <v>149.98894999999999</v>
      </c>
      <c r="Q41">
        <v>11.9932</v>
      </c>
      <c r="R41">
        <v>30.285</v>
      </c>
      <c r="S41">
        <v>18.457599999999999</v>
      </c>
      <c r="T41">
        <v>2.4384999999999999</v>
      </c>
      <c r="U41">
        <v>405</v>
      </c>
      <c r="V41">
        <v>13.8132</v>
      </c>
      <c r="W41">
        <v>29.814699999999998</v>
      </c>
      <c r="X41">
        <v>98.942800000000005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48.324460999999999</v>
      </c>
      <c r="AH41">
        <v>156.004604</v>
      </c>
      <c r="AI41">
        <v>4.2720909999999996</v>
      </c>
      <c r="AJ41">
        <v>0</v>
      </c>
      <c r="AK41">
        <v>67.990881999999999</v>
      </c>
      <c r="AL41">
        <v>79.376220000000004</v>
      </c>
      <c r="AM41">
        <v>0</v>
      </c>
      <c r="AN41">
        <v>1.19116</v>
      </c>
      <c r="AO41">
        <v>0</v>
      </c>
      <c r="AP41">
        <v>12.169499999999999</v>
      </c>
      <c r="AQ41">
        <v>0</v>
      </c>
      <c r="AR41">
        <v>36.432000000000002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2313.4751499999993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381.04259999999999</v>
      </c>
      <c r="L42">
        <v>180</v>
      </c>
      <c r="M42">
        <v>96.047715999999994</v>
      </c>
      <c r="N42">
        <v>124.38</v>
      </c>
      <c r="O42">
        <v>130.58009999999999</v>
      </c>
      <c r="P42">
        <v>149.98894999999999</v>
      </c>
      <c r="Q42">
        <v>11.9932</v>
      </c>
      <c r="R42">
        <v>30.285</v>
      </c>
      <c r="S42">
        <v>18.457599999999999</v>
      </c>
      <c r="T42">
        <v>2.4384999999999999</v>
      </c>
      <c r="U42">
        <v>405</v>
      </c>
      <c r="V42">
        <v>13.8132</v>
      </c>
      <c r="W42">
        <v>35.548999999999999</v>
      </c>
      <c r="X42">
        <v>118.44280000000001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48.324460999999999</v>
      </c>
      <c r="AH42">
        <v>156.004604</v>
      </c>
      <c r="AI42">
        <v>0</v>
      </c>
      <c r="AJ42">
        <v>0</v>
      </c>
      <c r="AK42">
        <v>67.990881999999999</v>
      </c>
      <c r="AL42">
        <v>79.376220000000004</v>
      </c>
      <c r="AM42">
        <v>0</v>
      </c>
      <c r="AN42">
        <v>1.19116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2354.6105749999997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381.04259999999999</v>
      </c>
      <c r="L43">
        <v>180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9.4511000000000003</v>
      </c>
      <c r="R43">
        <v>25.515599999999999</v>
      </c>
      <c r="S43">
        <v>15.7521</v>
      </c>
      <c r="T43">
        <v>2.4384999999999999</v>
      </c>
      <c r="U43">
        <v>405</v>
      </c>
      <c r="V43">
        <v>13.8132</v>
      </c>
      <c r="W43">
        <v>35.548999999999999</v>
      </c>
      <c r="X43">
        <v>118.4682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48.324460999999999</v>
      </c>
      <c r="AH43">
        <v>156.004604</v>
      </c>
      <c r="AI43">
        <v>0</v>
      </c>
      <c r="AJ43">
        <v>0</v>
      </c>
      <c r="AK43">
        <v>67.990881999999999</v>
      </c>
      <c r="AL43">
        <v>79.376220000000004</v>
      </c>
      <c r="AM43">
        <v>0</v>
      </c>
      <c r="AN43">
        <v>1.19116</v>
      </c>
      <c r="AO43">
        <v>0</v>
      </c>
      <c r="AP43">
        <v>12.169499999999999</v>
      </c>
      <c r="AQ43">
        <v>0</v>
      </c>
      <c r="AR43">
        <v>41.951999999999998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2351.1472020000001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381.04259999999999</v>
      </c>
      <c r="L44">
        <v>180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9.4511000000000003</v>
      </c>
      <c r="R44">
        <v>25.515599999999999</v>
      </c>
      <c r="S44">
        <v>15.7521</v>
      </c>
      <c r="T44">
        <v>2.4384999999999999</v>
      </c>
      <c r="U44">
        <v>405</v>
      </c>
      <c r="V44">
        <v>13.8132</v>
      </c>
      <c r="W44">
        <v>35.548999999999999</v>
      </c>
      <c r="X44">
        <v>118.44280000000001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48.324460999999999</v>
      </c>
      <c r="AH44">
        <v>156.004604</v>
      </c>
      <c r="AI44">
        <v>0</v>
      </c>
      <c r="AJ44">
        <v>0</v>
      </c>
      <c r="AK44">
        <v>67.990881999999999</v>
      </c>
      <c r="AL44">
        <v>79.376220000000004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41.951999999999998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2343.435802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381.04259999999999</v>
      </c>
      <c r="L45">
        <v>180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9.4511000000000003</v>
      </c>
      <c r="R45">
        <v>25.515599999999999</v>
      </c>
      <c r="S45">
        <v>15.7521</v>
      </c>
      <c r="T45">
        <v>2.4384999999999999</v>
      </c>
      <c r="U45">
        <v>405</v>
      </c>
      <c r="V45">
        <v>13.8132</v>
      </c>
      <c r="W45">
        <v>30.8383</v>
      </c>
      <c r="X45">
        <v>118.44280000000001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48.324460999999999</v>
      </c>
      <c r="AH45">
        <v>156.004604</v>
      </c>
      <c r="AI45">
        <v>0</v>
      </c>
      <c r="AJ45">
        <v>0</v>
      </c>
      <c r="AK45">
        <v>67.990881999999999</v>
      </c>
      <c r="AL45">
        <v>79.376220000000004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41.951999999999998</v>
      </c>
      <c r="AS45">
        <v>37.890518999999998</v>
      </c>
      <c r="AT45">
        <v>19.2639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2337.9889979999994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381.04259999999999</v>
      </c>
      <c r="L46">
        <v>180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9.4511000000000003</v>
      </c>
      <c r="R46">
        <v>25.515599999999999</v>
      </c>
      <c r="S46">
        <v>15.7521</v>
      </c>
      <c r="T46">
        <v>2.4384999999999999</v>
      </c>
      <c r="U46">
        <v>405</v>
      </c>
      <c r="V46">
        <v>13.8132</v>
      </c>
      <c r="W46">
        <v>30.8383</v>
      </c>
      <c r="X46">
        <v>118.44280000000001</v>
      </c>
      <c r="Y46">
        <v>0</v>
      </c>
      <c r="Z46">
        <v>13.041600000000001</v>
      </c>
      <c r="AA46">
        <v>13.43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48.324460999999999</v>
      </c>
      <c r="AH46">
        <v>156.004604</v>
      </c>
      <c r="AI46">
        <v>0</v>
      </c>
      <c r="AJ46">
        <v>0</v>
      </c>
      <c r="AK46">
        <v>67.990881999999999</v>
      </c>
      <c r="AL46">
        <v>79.376220000000004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41.951999999999998</v>
      </c>
      <c r="AS46">
        <v>37.890518999999998</v>
      </c>
      <c r="AT46">
        <v>17.378439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2349.5335369999998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381.04259999999999</v>
      </c>
      <c r="L47">
        <v>180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9.4511000000000003</v>
      </c>
      <c r="R47">
        <v>25.515599999999999</v>
      </c>
      <c r="S47">
        <v>15.7521</v>
      </c>
      <c r="T47">
        <v>2.4384999999999999</v>
      </c>
      <c r="U47">
        <v>405</v>
      </c>
      <c r="V47">
        <v>16.694600000000001</v>
      </c>
      <c r="W47">
        <v>30.8383</v>
      </c>
      <c r="X47">
        <v>118.44280000000001</v>
      </c>
      <c r="Y47">
        <v>0</v>
      </c>
      <c r="Z47">
        <v>13.041600000000001</v>
      </c>
      <c r="AA47">
        <v>26.07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48.324460999999999</v>
      </c>
      <c r="AH47">
        <v>156.004604</v>
      </c>
      <c r="AI47">
        <v>0</v>
      </c>
      <c r="AJ47">
        <v>0</v>
      </c>
      <c r="AK47">
        <v>67.990881999999999</v>
      </c>
      <c r="AL47">
        <v>79.376220000000004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41.951999999999998</v>
      </c>
      <c r="AS47">
        <v>37.890518999999998</v>
      </c>
      <c r="AT47">
        <v>19.999922999999999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6.0216820000000002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2367.6764209999992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381.04259999999999</v>
      </c>
      <c r="L48">
        <v>180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9.4511000000000003</v>
      </c>
      <c r="R48">
        <v>25.515599999999999</v>
      </c>
      <c r="S48">
        <v>15.7521</v>
      </c>
      <c r="T48">
        <v>2.4384999999999999</v>
      </c>
      <c r="U48">
        <v>405</v>
      </c>
      <c r="V48">
        <v>16.694600000000001</v>
      </c>
      <c r="W48">
        <v>30.8383</v>
      </c>
      <c r="X48">
        <v>118.44280000000001</v>
      </c>
      <c r="Y48">
        <v>0</v>
      </c>
      <c r="Z48">
        <v>13.041600000000001</v>
      </c>
      <c r="AA48">
        <v>26.07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48.324460999999999</v>
      </c>
      <c r="AH48">
        <v>156.004604</v>
      </c>
      <c r="AI48">
        <v>0</v>
      </c>
      <c r="AJ48">
        <v>0</v>
      </c>
      <c r="AK48">
        <v>67.990881999999999</v>
      </c>
      <c r="AL48">
        <v>79.376220000000004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41.951999999999998</v>
      </c>
      <c r="AS48">
        <v>37.890518999999998</v>
      </c>
      <c r="AT48">
        <v>17.898299000000002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6.0216820000000002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2365.5747969999993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381.04259999999999</v>
      </c>
      <c r="L49">
        <v>180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9.4511000000000003</v>
      </c>
      <c r="R49">
        <v>25.515599999999999</v>
      </c>
      <c r="S49">
        <v>15.7521</v>
      </c>
      <c r="T49">
        <v>2.4384999999999999</v>
      </c>
      <c r="U49">
        <v>405</v>
      </c>
      <c r="V49">
        <v>16.694600000000001</v>
      </c>
      <c r="W49">
        <v>30.8383</v>
      </c>
      <c r="X49">
        <v>110.4986</v>
      </c>
      <c r="Y49">
        <v>0</v>
      </c>
      <c r="Z49">
        <v>6.5208000000000004</v>
      </c>
      <c r="AA49">
        <v>26.07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48.324460999999999</v>
      </c>
      <c r="AH49">
        <v>156.004604</v>
      </c>
      <c r="AI49">
        <v>0</v>
      </c>
      <c r="AJ49">
        <v>0</v>
      </c>
      <c r="AK49">
        <v>67.990881999999999</v>
      </c>
      <c r="AL49">
        <v>79.376220000000004</v>
      </c>
      <c r="AM49">
        <v>0</v>
      </c>
      <c r="AN49">
        <v>1.19116</v>
      </c>
      <c r="AO49">
        <v>0</v>
      </c>
      <c r="AP49">
        <v>4.4835000000000003</v>
      </c>
      <c r="AQ49">
        <v>0</v>
      </c>
      <c r="AR49">
        <v>41.951999999999998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6.0216820000000002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2353.2115019999992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381.04259999999999</v>
      </c>
      <c r="L50">
        <v>180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9.4511000000000003</v>
      </c>
      <c r="R50">
        <v>31.3215</v>
      </c>
      <c r="S50">
        <v>19.347899999999999</v>
      </c>
      <c r="T50">
        <v>2.4384999999999999</v>
      </c>
      <c r="U50">
        <v>405</v>
      </c>
      <c r="V50">
        <v>16.694600000000001</v>
      </c>
      <c r="W50">
        <v>30.8383</v>
      </c>
      <c r="X50">
        <v>110.4986</v>
      </c>
      <c r="Y50">
        <v>0</v>
      </c>
      <c r="Z50">
        <v>6.5208000000000004</v>
      </c>
      <c r="AA50">
        <v>26.07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48.324460999999999</v>
      </c>
      <c r="AH50">
        <v>156.004604</v>
      </c>
      <c r="AI50">
        <v>0</v>
      </c>
      <c r="AJ50">
        <v>0</v>
      </c>
      <c r="AK50">
        <v>67.990881999999999</v>
      </c>
      <c r="AL50">
        <v>79.376220000000004</v>
      </c>
      <c r="AM50">
        <v>0</v>
      </c>
      <c r="AN50">
        <v>1.19116</v>
      </c>
      <c r="AO50">
        <v>0</v>
      </c>
      <c r="AP50">
        <v>4.4835000000000003</v>
      </c>
      <c r="AQ50">
        <v>0</v>
      </c>
      <c r="AR50">
        <v>41.951999999999998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6.0216820000000002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2362.6132019999995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381.04259999999999</v>
      </c>
      <c r="L51">
        <v>180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9.4511000000000003</v>
      </c>
      <c r="R51">
        <v>31.3215</v>
      </c>
      <c r="S51">
        <v>19.347899999999999</v>
      </c>
      <c r="T51">
        <v>2.4384999999999999</v>
      </c>
      <c r="U51">
        <v>405</v>
      </c>
      <c r="V51">
        <v>16.694600000000001</v>
      </c>
      <c r="W51">
        <v>30.8383</v>
      </c>
      <c r="X51">
        <v>110.4986</v>
      </c>
      <c r="Y51">
        <v>0</v>
      </c>
      <c r="Z51">
        <v>6.5208000000000004</v>
      </c>
      <c r="AA51">
        <v>26.07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48.324460999999999</v>
      </c>
      <c r="AH51">
        <v>156.004604</v>
      </c>
      <c r="AI51">
        <v>0</v>
      </c>
      <c r="AJ51">
        <v>0</v>
      </c>
      <c r="AK51">
        <v>67.990881999999999</v>
      </c>
      <c r="AL51">
        <v>79.376220000000004</v>
      </c>
      <c r="AM51">
        <v>0</v>
      </c>
      <c r="AN51">
        <v>1.19116</v>
      </c>
      <c r="AO51">
        <v>0</v>
      </c>
      <c r="AP51">
        <v>3.843</v>
      </c>
      <c r="AQ51">
        <v>0</v>
      </c>
      <c r="AR51">
        <v>41.951999999999998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6.0216820000000002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2361.9727019999991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381.04259999999999</v>
      </c>
      <c r="L52">
        <v>180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9.4511000000000003</v>
      </c>
      <c r="R52">
        <v>31.3215</v>
      </c>
      <c r="S52">
        <v>19.347899999999999</v>
      </c>
      <c r="T52">
        <v>2.4384999999999999</v>
      </c>
      <c r="U52">
        <v>405</v>
      </c>
      <c r="V52">
        <v>16.694600000000001</v>
      </c>
      <c r="W52">
        <v>30.8383</v>
      </c>
      <c r="X52">
        <v>110.4986</v>
      </c>
      <c r="Y52">
        <v>0</v>
      </c>
      <c r="Z52">
        <v>6.5208000000000004</v>
      </c>
      <c r="AA52">
        <v>26.07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48.324460999999999</v>
      </c>
      <c r="AH52">
        <v>156.004604</v>
      </c>
      <c r="AI52">
        <v>0</v>
      </c>
      <c r="AJ52">
        <v>0</v>
      </c>
      <c r="AK52">
        <v>67.990881999999999</v>
      </c>
      <c r="AL52">
        <v>79.376220000000004</v>
      </c>
      <c r="AM52">
        <v>0</v>
      </c>
      <c r="AN52">
        <v>1.19116</v>
      </c>
      <c r="AO52">
        <v>0</v>
      </c>
      <c r="AP52">
        <v>3.843</v>
      </c>
      <c r="AQ52">
        <v>0</v>
      </c>
      <c r="AR52">
        <v>38.088000000000001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6.0216820000000002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2358.1087019999995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380.04259999999999</v>
      </c>
      <c r="L53">
        <v>174.04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9.4511000000000003</v>
      </c>
      <c r="R53">
        <v>31.3215</v>
      </c>
      <c r="S53">
        <v>19.347899999999999</v>
      </c>
      <c r="T53">
        <v>2.4384999999999999</v>
      </c>
      <c r="U53">
        <v>405</v>
      </c>
      <c r="V53">
        <v>16.694600000000001</v>
      </c>
      <c r="W53">
        <v>30.8383</v>
      </c>
      <c r="X53">
        <v>110.4986</v>
      </c>
      <c r="Y53">
        <v>0</v>
      </c>
      <c r="Z53">
        <v>6.5208000000000004</v>
      </c>
      <c r="AA53">
        <v>26.07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48.324460999999999</v>
      </c>
      <c r="AH53">
        <v>156.004604</v>
      </c>
      <c r="AI53">
        <v>0</v>
      </c>
      <c r="AJ53">
        <v>0</v>
      </c>
      <c r="AK53">
        <v>67.990881999999999</v>
      </c>
      <c r="AL53">
        <v>79.376220000000004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38.088000000000001</v>
      </c>
      <c r="AS53">
        <v>37.890518999999998</v>
      </c>
      <c r="AT53">
        <v>19.386706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6.0216820000000002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2350.5354039999993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380.04259999999999</v>
      </c>
      <c r="L54">
        <v>174.04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9.4511000000000003</v>
      </c>
      <c r="R54">
        <v>31.3215</v>
      </c>
      <c r="S54">
        <v>19.347899999999999</v>
      </c>
      <c r="T54">
        <v>2.4384999999999999</v>
      </c>
      <c r="U54">
        <v>405</v>
      </c>
      <c r="V54">
        <v>16.694600000000001</v>
      </c>
      <c r="W54">
        <v>30.8383</v>
      </c>
      <c r="X54">
        <v>110.4986</v>
      </c>
      <c r="Y54">
        <v>0</v>
      </c>
      <c r="Z54">
        <v>6.5208000000000004</v>
      </c>
      <c r="AA54">
        <v>26.07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48.324460999999999</v>
      </c>
      <c r="AH54">
        <v>156.004604</v>
      </c>
      <c r="AI54">
        <v>0</v>
      </c>
      <c r="AJ54">
        <v>0</v>
      </c>
      <c r="AK54">
        <v>67.990881999999999</v>
      </c>
      <c r="AL54">
        <v>79.376220000000004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38.088000000000001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6.0216820000000002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2351.1487019999995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380.04259999999999</v>
      </c>
      <c r="L55">
        <v>174.04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9.4511000000000003</v>
      </c>
      <c r="R55">
        <v>31.3215</v>
      </c>
      <c r="S55">
        <v>19.347899999999999</v>
      </c>
      <c r="T55">
        <v>2.4384999999999999</v>
      </c>
      <c r="U55">
        <v>405</v>
      </c>
      <c r="V55">
        <v>16.694600000000001</v>
      </c>
      <c r="W55">
        <v>35.548999999999999</v>
      </c>
      <c r="X55">
        <v>118.4682</v>
      </c>
      <c r="Y55">
        <v>0</v>
      </c>
      <c r="Z55">
        <v>6.5208000000000004</v>
      </c>
      <c r="AA55">
        <v>26.07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48.324460999999999</v>
      </c>
      <c r="AH55">
        <v>156.004604</v>
      </c>
      <c r="AI55">
        <v>0</v>
      </c>
      <c r="AJ55">
        <v>0</v>
      </c>
      <c r="AK55">
        <v>67.990881999999999</v>
      </c>
      <c r="AL55">
        <v>79.376220000000004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38.088000000000001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6.0216820000000002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2363.8290019999999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380.04259999999999</v>
      </c>
      <c r="L56">
        <v>174.04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9.4511000000000003</v>
      </c>
      <c r="R56">
        <v>31.3215</v>
      </c>
      <c r="S56">
        <v>19.347899999999999</v>
      </c>
      <c r="T56">
        <v>2.4384999999999999</v>
      </c>
      <c r="U56">
        <v>405</v>
      </c>
      <c r="V56">
        <v>16.694600000000001</v>
      </c>
      <c r="W56">
        <v>35.548999999999999</v>
      </c>
      <c r="X56">
        <v>119.2</v>
      </c>
      <c r="Y56">
        <v>0</v>
      </c>
      <c r="Z56">
        <v>6.5208000000000004</v>
      </c>
      <c r="AA56">
        <v>26.07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48.324460999999999</v>
      </c>
      <c r="AH56">
        <v>156.004604</v>
      </c>
      <c r="AI56">
        <v>0</v>
      </c>
      <c r="AJ56">
        <v>0</v>
      </c>
      <c r="AK56">
        <v>67.990881999999999</v>
      </c>
      <c r="AL56">
        <v>79.376220000000004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38.088000000000001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6.0216820000000002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2364.560802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380.04259999999999</v>
      </c>
      <c r="L57">
        <v>174.04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9.4511000000000003</v>
      </c>
      <c r="R57">
        <v>25.515599999999999</v>
      </c>
      <c r="S57">
        <v>15.7521</v>
      </c>
      <c r="T57">
        <v>2.4384999999999999</v>
      </c>
      <c r="U57">
        <v>405</v>
      </c>
      <c r="V57">
        <v>17.355094000000001</v>
      </c>
      <c r="W57">
        <v>35.909999999999997</v>
      </c>
      <c r="X57">
        <v>119.2</v>
      </c>
      <c r="Y57">
        <v>0</v>
      </c>
      <c r="Z57">
        <v>6.5208000000000004</v>
      </c>
      <c r="AA57">
        <v>26.07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48.324460999999999</v>
      </c>
      <c r="AH57">
        <v>179.96245400000001</v>
      </c>
      <c r="AI57">
        <v>0</v>
      </c>
      <c r="AJ57">
        <v>0</v>
      </c>
      <c r="AK57">
        <v>67.990881999999999</v>
      </c>
      <c r="AL57">
        <v>79.376220000000004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38.088000000000001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2389.18878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380.04259999999999</v>
      </c>
      <c r="L58">
        <v>174.04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16.082476</v>
      </c>
      <c r="R58">
        <v>33.705103999999999</v>
      </c>
      <c r="S58">
        <v>20.269221999999999</v>
      </c>
      <c r="T58">
        <v>3.09</v>
      </c>
      <c r="U58">
        <v>405</v>
      </c>
      <c r="V58">
        <v>19.924123999999999</v>
      </c>
      <c r="W58">
        <v>35.909999999999997</v>
      </c>
      <c r="X58">
        <v>119.2</v>
      </c>
      <c r="Y58">
        <v>0</v>
      </c>
      <c r="Z58">
        <v>6.5208000000000004</v>
      </c>
      <c r="AA58">
        <v>26.07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48.324460999999999</v>
      </c>
      <c r="AH58">
        <v>179.96245400000001</v>
      </c>
      <c r="AI58">
        <v>0</v>
      </c>
      <c r="AJ58">
        <v>0</v>
      </c>
      <c r="AK58">
        <v>67.990881999999999</v>
      </c>
      <c r="AL58">
        <v>79.376220000000004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38.088000000000001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2411.7473119999995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452.54259999999999</v>
      </c>
      <c r="L59">
        <v>188.82859999999999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19.0717</v>
      </c>
      <c r="R59">
        <v>39.1038</v>
      </c>
      <c r="S59">
        <v>24.0441</v>
      </c>
      <c r="T59">
        <v>3.09</v>
      </c>
      <c r="U59">
        <v>405</v>
      </c>
      <c r="V59">
        <v>20.8</v>
      </c>
      <c r="W59">
        <v>35.909999999999997</v>
      </c>
      <c r="X59">
        <v>119.2</v>
      </c>
      <c r="Y59">
        <v>0</v>
      </c>
      <c r="Z59">
        <v>6.5208000000000004</v>
      </c>
      <c r="AA59">
        <v>26.07</v>
      </c>
      <c r="AB59">
        <v>48.499828000000001</v>
      </c>
      <c r="AC59">
        <v>34.831252999999997</v>
      </c>
      <c r="AD59">
        <v>32.576563</v>
      </c>
      <c r="AE59">
        <v>59.175403000000003</v>
      </c>
      <c r="AF59">
        <v>0</v>
      </c>
      <c r="AG59">
        <v>48.324460999999999</v>
      </c>
      <c r="AH59">
        <v>179.96245400000001</v>
      </c>
      <c r="AI59">
        <v>0</v>
      </c>
      <c r="AJ59">
        <v>0</v>
      </c>
      <c r="AK59">
        <v>67.990881999999999</v>
      </c>
      <c r="AL59">
        <v>79.376220000000004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38.088000000000001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2522.8830800000001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564.57259999999997</v>
      </c>
      <c r="L60">
        <v>188.82859999999999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19.0717</v>
      </c>
      <c r="R60">
        <v>39.1038</v>
      </c>
      <c r="S60">
        <v>24.0441</v>
      </c>
      <c r="T60">
        <v>3.09</v>
      </c>
      <c r="U60">
        <v>405</v>
      </c>
      <c r="V60">
        <v>17.918600000000001</v>
      </c>
      <c r="W60">
        <v>35.909999999999997</v>
      </c>
      <c r="X60">
        <v>133.19999999999999</v>
      </c>
      <c r="Y60">
        <v>0</v>
      </c>
      <c r="Z60">
        <v>6.5208000000000004</v>
      </c>
      <c r="AA60">
        <v>26.07</v>
      </c>
      <c r="AB60">
        <v>48.499828000000001</v>
      </c>
      <c r="AC60">
        <v>34.831252999999997</v>
      </c>
      <c r="AD60">
        <v>32.576563</v>
      </c>
      <c r="AE60">
        <v>59.175403000000003</v>
      </c>
      <c r="AF60">
        <v>0</v>
      </c>
      <c r="AG60">
        <v>48.324460999999999</v>
      </c>
      <c r="AH60">
        <v>179.96245400000001</v>
      </c>
      <c r="AI60">
        <v>0</v>
      </c>
      <c r="AJ60">
        <v>0</v>
      </c>
      <c r="AK60">
        <v>67.990881999999999</v>
      </c>
      <c r="AL60">
        <v>79.376220000000004</v>
      </c>
      <c r="AM60">
        <v>0</v>
      </c>
      <c r="AN60">
        <v>1.19116</v>
      </c>
      <c r="AO60">
        <v>0</v>
      </c>
      <c r="AP60">
        <v>5.7645</v>
      </c>
      <c r="AQ60">
        <v>0</v>
      </c>
      <c r="AR60">
        <v>38.088000000000001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2639.6266800000003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614.52909999999997</v>
      </c>
      <c r="L61">
        <v>188.82859999999999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19.0717</v>
      </c>
      <c r="R61">
        <v>44.906447</v>
      </c>
      <c r="S61">
        <v>27.638981000000001</v>
      </c>
      <c r="T61">
        <v>3.09</v>
      </c>
      <c r="U61">
        <v>405</v>
      </c>
      <c r="V61">
        <v>20.8</v>
      </c>
      <c r="W61">
        <v>35.909999999999997</v>
      </c>
      <c r="X61">
        <v>133.19999999999999</v>
      </c>
      <c r="Y61">
        <v>0</v>
      </c>
      <c r="Z61">
        <v>6.5208000000000004</v>
      </c>
      <c r="AA61">
        <v>26.86</v>
      </c>
      <c r="AB61">
        <v>48.499828000000001</v>
      </c>
      <c r="AC61">
        <v>34.831252999999997</v>
      </c>
      <c r="AD61">
        <v>32.576563</v>
      </c>
      <c r="AE61">
        <v>59.175403000000003</v>
      </c>
      <c r="AF61">
        <v>0</v>
      </c>
      <c r="AG61">
        <v>48.324460999999999</v>
      </c>
      <c r="AH61">
        <v>179.96245400000001</v>
      </c>
      <c r="AI61">
        <v>0</v>
      </c>
      <c r="AJ61">
        <v>0</v>
      </c>
      <c r="AK61">
        <v>67.990881999999999</v>
      </c>
      <c r="AL61">
        <v>79.376220000000004</v>
      </c>
      <c r="AM61">
        <v>0</v>
      </c>
      <c r="AN61">
        <v>1.19116</v>
      </c>
      <c r="AO61">
        <v>0</v>
      </c>
      <c r="AP61">
        <v>4.4835000000000003</v>
      </c>
      <c r="AQ61">
        <v>0</v>
      </c>
      <c r="AR61">
        <v>38.088000000000001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2701.3711079999998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644.52909999999997</v>
      </c>
      <c r="L62">
        <v>188.82859999999999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19.0717</v>
      </c>
      <c r="R62">
        <v>44.906624999999998</v>
      </c>
      <c r="S62">
        <v>27.638981000000001</v>
      </c>
      <c r="T62">
        <v>3.09</v>
      </c>
      <c r="U62">
        <v>405</v>
      </c>
      <c r="V62">
        <v>16.7</v>
      </c>
      <c r="W62">
        <v>35.909999999999997</v>
      </c>
      <c r="X62">
        <v>147.03899999999999</v>
      </c>
      <c r="Y62">
        <v>0</v>
      </c>
      <c r="Z62">
        <v>6.5208000000000004</v>
      </c>
      <c r="AA62">
        <v>26.86</v>
      </c>
      <c r="AB62">
        <v>48.499828000000001</v>
      </c>
      <c r="AC62">
        <v>34.831252999999997</v>
      </c>
      <c r="AD62">
        <v>32.576563</v>
      </c>
      <c r="AE62">
        <v>59.175403000000003</v>
      </c>
      <c r="AF62">
        <v>0</v>
      </c>
      <c r="AG62">
        <v>48.324460999999999</v>
      </c>
      <c r="AH62">
        <v>179.96245400000001</v>
      </c>
      <c r="AI62">
        <v>0</v>
      </c>
      <c r="AJ62">
        <v>0</v>
      </c>
      <c r="AK62">
        <v>67.990881999999999</v>
      </c>
      <c r="AL62">
        <v>79.376220000000004</v>
      </c>
      <c r="AM62">
        <v>0</v>
      </c>
      <c r="AN62">
        <v>1.19116</v>
      </c>
      <c r="AO62">
        <v>0</v>
      </c>
      <c r="AP62">
        <v>4.4835000000000003</v>
      </c>
      <c r="AQ62">
        <v>0</v>
      </c>
      <c r="AR62">
        <v>38.088000000000001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2741.1102860000001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192.31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19.2834</v>
      </c>
      <c r="R63">
        <v>44.906624999999998</v>
      </c>
      <c r="S63">
        <v>27.638981000000001</v>
      </c>
      <c r="T63">
        <v>3.09</v>
      </c>
      <c r="U63">
        <v>405</v>
      </c>
      <c r="V63">
        <v>20.8</v>
      </c>
      <c r="W63">
        <v>35.909999999999997</v>
      </c>
      <c r="X63">
        <v>147.03899999999999</v>
      </c>
      <c r="Y63">
        <v>0</v>
      </c>
      <c r="Z63">
        <v>6.5208000000000004</v>
      </c>
      <c r="AA63">
        <v>26.86</v>
      </c>
      <c r="AB63">
        <v>48.499828000000001</v>
      </c>
      <c r="AC63">
        <v>34.831252999999997</v>
      </c>
      <c r="AD63">
        <v>32.576563</v>
      </c>
      <c r="AE63">
        <v>59.175403000000003</v>
      </c>
      <c r="AF63">
        <v>0</v>
      </c>
      <c r="AG63">
        <v>48.324460999999999</v>
      </c>
      <c r="AH63">
        <v>179.96245400000001</v>
      </c>
      <c r="AI63">
        <v>0</v>
      </c>
      <c r="AJ63">
        <v>0</v>
      </c>
      <c r="AK63">
        <v>67.990881999999999</v>
      </c>
      <c r="AL63">
        <v>79.376220000000004</v>
      </c>
      <c r="AM63">
        <v>0</v>
      </c>
      <c r="AN63">
        <v>1.19116</v>
      </c>
      <c r="AO63">
        <v>0</v>
      </c>
      <c r="AP63">
        <v>12.169499999999999</v>
      </c>
      <c r="AQ63">
        <v>0</v>
      </c>
      <c r="AR63">
        <v>38.088000000000001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2802.6499309999999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192.31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19.2834</v>
      </c>
      <c r="R64">
        <v>44.906624999999998</v>
      </c>
      <c r="S64">
        <v>27.638981000000001</v>
      </c>
      <c r="T64">
        <v>3.09</v>
      </c>
      <c r="U64">
        <v>405</v>
      </c>
      <c r="V64">
        <v>16.7</v>
      </c>
      <c r="W64">
        <v>35.909999999999997</v>
      </c>
      <c r="X64">
        <v>147.03899999999999</v>
      </c>
      <c r="Y64">
        <v>0</v>
      </c>
      <c r="Z64">
        <v>6.5208000000000004</v>
      </c>
      <c r="AA64">
        <v>26.86</v>
      </c>
      <c r="AB64">
        <v>48.499828000000001</v>
      </c>
      <c r="AC64">
        <v>34.831252999999997</v>
      </c>
      <c r="AD64">
        <v>32.576563</v>
      </c>
      <c r="AE64">
        <v>59.175403000000003</v>
      </c>
      <c r="AF64">
        <v>0</v>
      </c>
      <c r="AG64">
        <v>48.324460999999999</v>
      </c>
      <c r="AH64">
        <v>179.96245400000001</v>
      </c>
      <c r="AI64">
        <v>0</v>
      </c>
      <c r="AJ64">
        <v>0</v>
      </c>
      <c r="AK64">
        <v>67.990881999999999</v>
      </c>
      <c r="AL64">
        <v>79.376220000000004</v>
      </c>
      <c r="AM64">
        <v>0</v>
      </c>
      <c r="AN64">
        <v>1.19116</v>
      </c>
      <c r="AO64">
        <v>0</v>
      </c>
      <c r="AP64">
        <v>7.0454999999999997</v>
      </c>
      <c r="AQ64">
        <v>0</v>
      </c>
      <c r="AR64">
        <v>38.088000000000001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2795.2996280000002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295.01710700000001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19.2834</v>
      </c>
      <c r="R65">
        <v>44.906624999999998</v>
      </c>
      <c r="S65">
        <v>27.638981000000001</v>
      </c>
      <c r="T65">
        <v>3.09</v>
      </c>
      <c r="U65">
        <v>405</v>
      </c>
      <c r="V65">
        <v>16.7</v>
      </c>
      <c r="W65">
        <v>35.909999999999997</v>
      </c>
      <c r="X65">
        <v>147.03899999999999</v>
      </c>
      <c r="Y65">
        <v>0</v>
      </c>
      <c r="Z65">
        <v>6.5208000000000004</v>
      </c>
      <c r="AA65">
        <v>26.86</v>
      </c>
      <c r="AB65">
        <v>48.499828000000001</v>
      </c>
      <c r="AC65">
        <v>34.831252999999997</v>
      </c>
      <c r="AD65">
        <v>32.576563</v>
      </c>
      <c r="AE65">
        <v>59.175403000000003</v>
      </c>
      <c r="AF65">
        <v>0</v>
      </c>
      <c r="AG65">
        <v>48.324460999999999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7.0454999999999997</v>
      </c>
      <c r="AQ65">
        <v>0</v>
      </c>
      <c r="AR65">
        <v>38.088000000000001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5.6210930000000001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2900.6822130000005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347.93119999999999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19.2834</v>
      </c>
      <c r="R66">
        <v>44.906624999999998</v>
      </c>
      <c r="S66">
        <v>27.638981000000001</v>
      </c>
      <c r="T66">
        <v>3.09</v>
      </c>
      <c r="U66">
        <v>405</v>
      </c>
      <c r="V66">
        <v>16.7</v>
      </c>
      <c r="W66">
        <v>35.909999999999997</v>
      </c>
      <c r="X66">
        <v>147.03899999999999</v>
      </c>
      <c r="Y66">
        <v>0</v>
      </c>
      <c r="Z66">
        <v>6.5208000000000004</v>
      </c>
      <c r="AA66">
        <v>28.045000000000002</v>
      </c>
      <c r="AB66">
        <v>48.499828000000001</v>
      </c>
      <c r="AC66">
        <v>34.831252999999997</v>
      </c>
      <c r="AD66">
        <v>32.576563</v>
      </c>
      <c r="AE66">
        <v>59.175403000000003</v>
      </c>
      <c r="AF66">
        <v>0</v>
      </c>
      <c r="AG66">
        <v>48.324460999999999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7.0454999999999997</v>
      </c>
      <c r="AQ66">
        <v>0</v>
      </c>
      <c r="AR66">
        <v>38.088000000000001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5.6210930000000001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2954.7813059999999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300.93119999999999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19.2834</v>
      </c>
      <c r="R67">
        <v>44.906624999999998</v>
      </c>
      <c r="S67">
        <v>27.638981000000001</v>
      </c>
      <c r="T67">
        <v>3.09</v>
      </c>
      <c r="U67">
        <v>405</v>
      </c>
      <c r="V67">
        <v>16.7</v>
      </c>
      <c r="W67">
        <v>35.909999999999997</v>
      </c>
      <c r="X67">
        <v>123.2</v>
      </c>
      <c r="Y67">
        <v>0</v>
      </c>
      <c r="Z67">
        <v>6.5208000000000004</v>
      </c>
      <c r="AA67">
        <v>28.045000000000002</v>
      </c>
      <c r="AB67">
        <v>48.499828000000001</v>
      </c>
      <c r="AC67">
        <v>34.831252999999997</v>
      </c>
      <c r="AD67">
        <v>32.576563</v>
      </c>
      <c r="AE67">
        <v>59.175403000000003</v>
      </c>
      <c r="AF67">
        <v>0</v>
      </c>
      <c r="AG67">
        <v>48.324460999999999</v>
      </c>
      <c r="AH67">
        <v>179.96245400000001</v>
      </c>
      <c r="AI67">
        <v>0</v>
      </c>
      <c r="AJ67">
        <v>0</v>
      </c>
      <c r="AK67">
        <v>67.823003</v>
      </c>
      <c r="AL67">
        <v>80.177999999999997</v>
      </c>
      <c r="AM67">
        <v>0</v>
      </c>
      <c r="AN67">
        <v>1.19116</v>
      </c>
      <c r="AO67">
        <v>0</v>
      </c>
      <c r="AP67">
        <v>7.0454999999999997</v>
      </c>
      <c r="AQ67">
        <v>0</v>
      </c>
      <c r="AR67">
        <v>39.192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5.6210930000000001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2884.8784270000001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300.93119999999999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19.2834</v>
      </c>
      <c r="R68">
        <v>44.906624999999998</v>
      </c>
      <c r="S68">
        <v>27.638981000000001</v>
      </c>
      <c r="T68">
        <v>3.09</v>
      </c>
      <c r="U68">
        <v>405</v>
      </c>
      <c r="V68">
        <v>16.7</v>
      </c>
      <c r="W68">
        <v>35.909999999999997</v>
      </c>
      <c r="X68">
        <v>123.2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32.576563</v>
      </c>
      <c r="AE68">
        <v>59.175403000000003</v>
      </c>
      <c r="AF68">
        <v>0</v>
      </c>
      <c r="AG68">
        <v>48.324460999999999</v>
      </c>
      <c r="AH68">
        <v>179.96245400000001</v>
      </c>
      <c r="AI68">
        <v>0</v>
      </c>
      <c r="AJ68">
        <v>0</v>
      </c>
      <c r="AK68">
        <v>67.823003</v>
      </c>
      <c r="AL68">
        <v>80.177999999999997</v>
      </c>
      <c r="AM68">
        <v>0</v>
      </c>
      <c r="AN68">
        <v>1.19116</v>
      </c>
      <c r="AO68">
        <v>0</v>
      </c>
      <c r="AP68">
        <v>7.0454999999999997</v>
      </c>
      <c r="AQ68">
        <v>0</v>
      </c>
      <c r="AR68">
        <v>39.192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6.3237290000000002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2899.6841429999999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264.57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19.2834</v>
      </c>
      <c r="R69">
        <v>44.906624999999998</v>
      </c>
      <c r="S69">
        <v>27.638981000000001</v>
      </c>
      <c r="T69">
        <v>3.09</v>
      </c>
      <c r="U69">
        <v>405</v>
      </c>
      <c r="V69">
        <v>16.7</v>
      </c>
      <c r="W69">
        <v>35.909999999999997</v>
      </c>
      <c r="X69">
        <v>147.03899999999999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48.324460999999999</v>
      </c>
      <c r="AH69">
        <v>179.96245400000001</v>
      </c>
      <c r="AI69">
        <v>0</v>
      </c>
      <c r="AJ69">
        <v>0</v>
      </c>
      <c r="AK69">
        <v>67.823003</v>
      </c>
      <c r="AL69">
        <v>80.177999999999997</v>
      </c>
      <c r="AM69">
        <v>6.1844130000000002</v>
      </c>
      <c r="AN69">
        <v>1.19116</v>
      </c>
      <c r="AO69">
        <v>0</v>
      </c>
      <c r="AP69">
        <v>6.4050000000000002</v>
      </c>
      <c r="AQ69">
        <v>0</v>
      </c>
      <c r="AR69">
        <v>39.192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2893.338229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264.57</v>
      </c>
      <c r="M70">
        <v>97.055942999999999</v>
      </c>
      <c r="N70">
        <v>124.38</v>
      </c>
      <c r="O70">
        <v>130.58009999999999</v>
      </c>
      <c r="P70">
        <v>149.9803</v>
      </c>
      <c r="Q70">
        <v>19.280200000000001</v>
      </c>
      <c r="R70">
        <v>44.254100000000001</v>
      </c>
      <c r="S70">
        <v>27.638981000000001</v>
      </c>
      <c r="T70">
        <v>3.09</v>
      </c>
      <c r="U70">
        <v>405</v>
      </c>
      <c r="V70">
        <v>16.7</v>
      </c>
      <c r="W70">
        <v>35.909999999999997</v>
      </c>
      <c r="X70">
        <v>147.03899999999999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48.324460999999999</v>
      </c>
      <c r="AH70">
        <v>179.96245400000001</v>
      </c>
      <c r="AI70">
        <v>4.2720909999999996</v>
      </c>
      <c r="AJ70">
        <v>0</v>
      </c>
      <c r="AK70">
        <v>67.823003</v>
      </c>
      <c r="AL70">
        <v>80.177999999999997</v>
      </c>
      <c r="AM70">
        <v>6.1844130000000002</v>
      </c>
      <c r="AN70">
        <v>1.19116</v>
      </c>
      <c r="AO70">
        <v>0</v>
      </c>
      <c r="AP70">
        <v>6.4050000000000002</v>
      </c>
      <c r="AQ70">
        <v>0</v>
      </c>
      <c r="AR70">
        <v>39.192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2896.9459449999995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649.52909999999997</v>
      </c>
      <c r="L71">
        <v>259.57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19.2834</v>
      </c>
      <c r="R71">
        <v>44.906624999999998</v>
      </c>
      <c r="S71">
        <v>27.638981000000001</v>
      </c>
      <c r="T71">
        <v>3.09</v>
      </c>
      <c r="U71">
        <v>407.125</v>
      </c>
      <c r="V71">
        <v>20.8</v>
      </c>
      <c r="W71">
        <v>44.31</v>
      </c>
      <c r="X71">
        <v>147.73220000000001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48.324460999999999</v>
      </c>
      <c r="AH71">
        <v>179.96245400000001</v>
      </c>
      <c r="AI71">
        <v>4.2720909999999996</v>
      </c>
      <c r="AJ71">
        <v>0</v>
      </c>
      <c r="AK71">
        <v>67.823003</v>
      </c>
      <c r="AL71">
        <v>80.177999999999997</v>
      </c>
      <c r="AM71">
        <v>11.100229000000001</v>
      </c>
      <c r="AN71">
        <v>1.19116</v>
      </c>
      <c r="AO71">
        <v>0</v>
      </c>
      <c r="AP71">
        <v>6.4050000000000002</v>
      </c>
      <c r="AQ71">
        <v>0</v>
      </c>
      <c r="AR71">
        <v>39.192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2873.6574889999993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659.52909999999997</v>
      </c>
      <c r="L72">
        <v>332.57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19.2834</v>
      </c>
      <c r="R72">
        <v>44.906624999999998</v>
      </c>
      <c r="S72">
        <v>27.638981000000001</v>
      </c>
      <c r="T72">
        <v>3.09</v>
      </c>
      <c r="U72">
        <v>407.25</v>
      </c>
      <c r="V72">
        <v>20.8</v>
      </c>
      <c r="W72">
        <v>44.31</v>
      </c>
      <c r="X72">
        <v>147.73220000000001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48.324460999999999</v>
      </c>
      <c r="AH72">
        <v>179.96245400000001</v>
      </c>
      <c r="AI72">
        <v>4.2720909999999996</v>
      </c>
      <c r="AJ72">
        <v>0</v>
      </c>
      <c r="AK72">
        <v>67.823003</v>
      </c>
      <c r="AL72">
        <v>80.177999999999997</v>
      </c>
      <c r="AM72">
        <v>11.100229000000001</v>
      </c>
      <c r="AN72">
        <v>1.19116</v>
      </c>
      <c r="AO72">
        <v>0</v>
      </c>
      <c r="AP72">
        <v>6.4050000000000002</v>
      </c>
      <c r="AQ72">
        <v>0</v>
      </c>
      <c r="AR72">
        <v>39.192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2956.7824889999993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649.52909999999997</v>
      </c>
      <c r="L73">
        <v>359.09</v>
      </c>
      <c r="M73">
        <v>97.055942999999999</v>
      </c>
      <c r="N73">
        <v>124.38</v>
      </c>
      <c r="O73">
        <v>130.58009999999999</v>
      </c>
      <c r="P73">
        <v>149.9803</v>
      </c>
      <c r="Q73">
        <v>19.280200000000001</v>
      </c>
      <c r="R73">
        <v>44.254100000000001</v>
      </c>
      <c r="S73">
        <v>27.638981000000001</v>
      </c>
      <c r="T73">
        <v>3.09</v>
      </c>
      <c r="U73">
        <v>407.25</v>
      </c>
      <c r="V73">
        <v>20.8</v>
      </c>
      <c r="W73">
        <v>44.31</v>
      </c>
      <c r="X73">
        <v>147.73220000000001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48.324460999999999</v>
      </c>
      <c r="AH73">
        <v>179.96245400000001</v>
      </c>
      <c r="AI73">
        <v>4.2720909999999996</v>
      </c>
      <c r="AJ73">
        <v>0</v>
      </c>
      <c r="AK73">
        <v>67.823003</v>
      </c>
      <c r="AL73">
        <v>80.177999999999997</v>
      </c>
      <c r="AM73">
        <v>11.734527999999999</v>
      </c>
      <c r="AN73">
        <v>1.19116</v>
      </c>
      <c r="AO73">
        <v>0</v>
      </c>
      <c r="AP73">
        <v>6.4050000000000002</v>
      </c>
      <c r="AQ73">
        <v>0</v>
      </c>
      <c r="AR73">
        <v>44.16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2978.2404129999991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639.52909999999997</v>
      </c>
      <c r="L74">
        <v>307.08999999999997</v>
      </c>
      <c r="M74">
        <v>97.055942999999999</v>
      </c>
      <c r="N74">
        <v>124.38</v>
      </c>
      <c r="O74">
        <v>130.58009999999999</v>
      </c>
      <c r="P74">
        <v>149.9803</v>
      </c>
      <c r="Q74">
        <v>19.280200000000001</v>
      </c>
      <c r="R74">
        <v>44.254100000000001</v>
      </c>
      <c r="S74">
        <v>27.638981000000001</v>
      </c>
      <c r="T74">
        <v>3.09</v>
      </c>
      <c r="U74">
        <v>407.25</v>
      </c>
      <c r="V74">
        <v>20.8</v>
      </c>
      <c r="W74">
        <v>44.31</v>
      </c>
      <c r="X74">
        <v>147.73220000000001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48.324460999999999</v>
      </c>
      <c r="AH74">
        <v>179.96245400000001</v>
      </c>
      <c r="AI74">
        <v>7.6287349999999998</v>
      </c>
      <c r="AJ74">
        <v>0</v>
      </c>
      <c r="AK74">
        <v>67.823003</v>
      </c>
      <c r="AL74">
        <v>80.177999999999997</v>
      </c>
      <c r="AM74">
        <v>18.800616999999999</v>
      </c>
      <c r="AN74">
        <v>1.19116</v>
      </c>
      <c r="AO74">
        <v>0</v>
      </c>
      <c r="AP74">
        <v>6.4050000000000002</v>
      </c>
      <c r="AQ74">
        <v>0</v>
      </c>
      <c r="AR74">
        <v>44.16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2926.663145999999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614.52909999999997</v>
      </c>
      <c r="L75">
        <v>258.91000000000003</v>
      </c>
      <c r="M75">
        <v>97.055942999999999</v>
      </c>
      <c r="N75">
        <v>124.38</v>
      </c>
      <c r="O75">
        <v>130.58009999999999</v>
      </c>
      <c r="P75">
        <v>149.9803</v>
      </c>
      <c r="Q75">
        <v>19.280200000000001</v>
      </c>
      <c r="R75">
        <v>44.254100000000001</v>
      </c>
      <c r="S75">
        <v>27.638981000000001</v>
      </c>
      <c r="T75">
        <v>3.09</v>
      </c>
      <c r="U75">
        <v>407.25</v>
      </c>
      <c r="V75">
        <v>20.8</v>
      </c>
      <c r="W75">
        <v>44.31</v>
      </c>
      <c r="X75">
        <v>147.73220000000001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48.324460999999999</v>
      </c>
      <c r="AH75">
        <v>179.96245400000001</v>
      </c>
      <c r="AI75">
        <v>12.205976</v>
      </c>
      <c r="AJ75">
        <v>0</v>
      </c>
      <c r="AK75">
        <v>67.823003</v>
      </c>
      <c r="AL75">
        <v>80.177999999999997</v>
      </c>
      <c r="AM75">
        <v>18.800616999999999</v>
      </c>
      <c r="AN75">
        <v>1.19116</v>
      </c>
      <c r="AO75">
        <v>0</v>
      </c>
      <c r="AP75">
        <v>4.3554000000000004</v>
      </c>
      <c r="AQ75">
        <v>0</v>
      </c>
      <c r="AR75">
        <v>44.16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2858.3294879999989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614.52909999999997</v>
      </c>
      <c r="L76">
        <v>206.91</v>
      </c>
      <c r="M76">
        <v>97.055942999999999</v>
      </c>
      <c r="N76">
        <v>124.38</v>
      </c>
      <c r="O76">
        <v>130.58009999999999</v>
      </c>
      <c r="P76">
        <v>149.9803</v>
      </c>
      <c r="Q76">
        <v>19.280200000000001</v>
      </c>
      <c r="R76">
        <v>44.254100000000001</v>
      </c>
      <c r="S76">
        <v>27.638981000000001</v>
      </c>
      <c r="T76">
        <v>3.09</v>
      </c>
      <c r="U76">
        <v>407.25</v>
      </c>
      <c r="V76">
        <v>20.8</v>
      </c>
      <c r="W76">
        <v>34.81</v>
      </c>
      <c r="X76">
        <v>147.73220000000001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48.324460999999999</v>
      </c>
      <c r="AH76">
        <v>179.96245400000001</v>
      </c>
      <c r="AI76">
        <v>59.504133000000003</v>
      </c>
      <c r="AJ76">
        <v>0</v>
      </c>
      <c r="AK76">
        <v>67.823003</v>
      </c>
      <c r="AL76">
        <v>80.177999999999997</v>
      </c>
      <c r="AM76">
        <v>18.800616999999999</v>
      </c>
      <c r="AN76">
        <v>1.19116</v>
      </c>
      <c r="AO76">
        <v>0</v>
      </c>
      <c r="AP76">
        <v>4.3554000000000004</v>
      </c>
      <c r="AQ76">
        <v>0</v>
      </c>
      <c r="AR76">
        <v>44.16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2844.2031849999985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614.52909999999997</v>
      </c>
      <c r="L77">
        <v>253.91</v>
      </c>
      <c r="M77">
        <v>97.055942999999999</v>
      </c>
      <c r="N77">
        <v>124.38</v>
      </c>
      <c r="O77">
        <v>130.58009999999999</v>
      </c>
      <c r="P77">
        <v>149.9803</v>
      </c>
      <c r="Q77">
        <v>19.280200000000001</v>
      </c>
      <c r="R77">
        <v>44.254100000000001</v>
      </c>
      <c r="S77">
        <v>27.638981000000001</v>
      </c>
      <c r="T77">
        <v>3.09</v>
      </c>
      <c r="U77">
        <v>407.25</v>
      </c>
      <c r="V77">
        <v>20.8</v>
      </c>
      <c r="W77">
        <v>34.81</v>
      </c>
      <c r="X77">
        <v>147.73220000000001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48.324460999999999</v>
      </c>
      <c r="AH77">
        <v>179.96245400000001</v>
      </c>
      <c r="AI77">
        <v>59.504133000000003</v>
      </c>
      <c r="AJ77">
        <v>0</v>
      </c>
      <c r="AK77">
        <v>67.823003</v>
      </c>
      <c r="AL77">
        <v>80.177999999999997</v>
      </c>
      <c r="AM77">
        <v>18.800616999999999</v>
      </c>
      <c r="AN77">
        <v>1.19116</v>
      </c>
      <c r="AO77">
        <v>0</v>
      </c>
      <c r="AP77">
        <v>4.3554000000000004</v>
      </c>
      <c r="AQ77">
        <v>0</v>
      </c>
      <c r="AR77">
        <v>44.16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2902.0872189999986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614.52909999999997</v>
      </c>
      <c r="L78">
        <v>260.91000000000003</v>
      </c>
      <c r="M78">
        <v>97.055942999999999</v>
      </c>
      <c r="N78">
        <v>124.38</v>
      </c>
      <c r="O78">
        <v>130.58009999999999</v>
      </c>
      <c r="P78">
        <v>149.9803</v>
      </c>
      <c r="Q78">
        <v>19.280200000000001</v>
      </c>
      <c r="R78">
        <v>44.254100000000001</v>
      </c>
      <c r="S78">
        <v>27.638981000000001</v>
      </c>
      <c r="T78">
        <v>3.09</v>
      </c>
      <c r="U78">
        <v>407.25</v>
      </c>
      <c r="V78">
        <v>20.8</v>
      </c>
      <c r="W78">
        <v>34.81</v>
      </c>
      <c r="X78">
        <v>147.73220000000001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48.324460999999999</v>
      </c>
      <c r="AH78">
        <v>182.023944</v>
      </c>
      <c r="AI78">
        <v>59.504133000000003</v>
      </c>
      <c r="AJ78">
        <v>0</v>
      </c>
      <c r="AK78">
        <v>67.823003</v>
      </c>
      <c r="AL78">
        <v>80.177999999999997</v>
      </c>
      <c r="AM78">
        <v>18.838674000000001</v>
      </c>
      <c r="AN78">
        <v>1.19116</v>
      </c>
      <c r="AO78">
        <v>0</v>
      </c>
      <c r="AP78">
        <v>4.3554000000000004</v>
      </c>
      <c r="AQ78">
        <v>0</v>
      </c>
      <c r="AR78">
        <v>44.16</v>
      </c>
      <c r="AS78">
        <v>39.149701999999998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2925.9153049999991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614.52909999999997</v>
      </c>
      <c r="L79">
        <v>382.97256900000002</v>
      </c>
      <c r="M79">
        <v>97.055942999999999</v>
      </c>
      <c r="N79">
        <v>124.38</v>
      </c>
      <c r="O79">
        <v>130.58009999999999</v>
      </c>
      <c r="P79">
        <v>149.9803</v>
      </c>
      <c r="Q79">
        <v>19.280200000000001</v>
      </c>
      <c r="R79">
        <v>44.254100000000001</v>
      </c>
      <c r="S79">
        <v>27.638981000000001</v>
      </c>
      <c r="T79">
        <v>3.09</v>
      </c>
      <c r="U79">
        <v>407.25</v>
      </c>
      <c r="V79">
        <v>20.8</v>
      </c>
      <c r="W79">
        <v>44.31</v>
      </c>
      <c r="X79">
        <v>147.73220000000001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48.324460999999999</v>
      </c>
      <c r="AH79">
        <v>182.023944</v>
      </c>
      <c r="AI79">
        <v>59.504133000000003</v>
      </c>
      <c r="AJ79">
        <v>0</v>
      </c>
      <c r="AK79">
        <v>67.823003</v>
      </c>
      <c r="AL79">
        <v>80.177999999999997</v>
      </c>
      <c r="AM79">
        <v>18.838674000000001</v>
      </c>
      <c r="AN79">
        <v>1.19116</v>
      </c>
      <c r="AO79">
        <v>0</v>
      </c>
      <c r="AP79">
        <v>4.3554000000000004</v>
      </c>
      <c r="AQ79">
        <v>0</v>
      </c>
      <c r="AR79">
        <v>44.16</v>
      </c>
      <c r="AS79">
        <v>39.149701999999998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3057.4778739999992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614.30070000000001</v>
      </c>
      <c r="L80">
        <v>382.96050000000002</v>
      </c>
      <c r="M80">
        <v>97.055942999999999</v>
      </c>
      <c r="N80">
        <v>124.38</v>
      </c>
      <c r="O80">
        <v>130.58009999999999</v>
      </c>
      <c r="P80">
        <v>149.9803</v>
      </c>
      <c r="Q80">
        <v>19.280200000000001</v>
      </c>
      <c r="R80">
        <v>44.254100000000001</v>
      </c>
      <c r="S80">
        <v>27.638981000000001</v>
      </c>
      <c r="T80">
        <v>3.09</v>
      </c>
      <c r="U80">
        <v>407.25</v>
      </c>
      <c r="V80">
        <v>20.8</v>
      </c>
      <c r="W80">
        <v>44.31</v>
      </c>
      <c r="X80">
        <v>147.73220000000001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48.324460999999999</v>
      </c>
      <c r="AH80">
        <v>182.023944</v>
      </c>
      <c r="AI80">
        <v>59.504133000000003</v>
      </c>
      <c r="AJ80">
        <v>0</v>
      </c>
      <c r="AK80">
        <v>67.823003</v>
      </c>
      <c r="AL80">
        <v>80.177999999999997</v>
      </c>
      <c r="AM80">
        <v>18.838674000000001</v>
      </c>
      <c r="AN80">
        <v>1.19116</v>
      </c>
      <c r="AO80">
        <v>0</v>
      </c>
      <c r="AP80">
        <v>4.3554000000000004</v>
      </c>
      <c r="AQ80">
        <v>0</v>
      </c>
      <c r="AR80">
        <v>44.16</v>
      </c>
      <c r="AS80">
        <v>39.149701999999998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3057.2374049999989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672.67883099999995</v>
      </c>
      <c r="L81">
        <v>392.0788</v>
      </c>
      <c r="M81">
        <v>97.055942999999999</v>
      </c>
      <c r="N81">
        <v>124.38</v>
      </c>
      <c r="O81">
        <v>130.58009999999999</v>
      </c>
      <c r="P81">
        <v>149.9803</v>
      </c>
      <c r="Q81">
        <v>19.280200000000001</v>
      </c>
      <c r="R81">
        <v>44.254100000000001</v>
      </c>
      <c r="S81">
        <v>27.638981000000001</v>
      </c>
      <c r="T81">
        <v>3.09</v>
      </c>
      <c r="U81">
        <v>407.25</v>
      </c>
      <c r="V81">
        <v>20.8</v>
      </c>
      <c r="W81">
        <v>44.31</v>
      </c>
      <c r="X81">
        <v>147.73220000000001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48.324460999999999</v>
      </c>
      <c r="AH81">
        <v>182.023944</v>
      </c>
      <c r="AI81">
        <v>59.504133000000003</v>
      </c>
      <c r="AJ81">
        <v>0</v>
      </c>
      <c r="AK81">
        <v>67.823003</v>
      </c>
      <c r="AL81">
        <v>80.177999999999997</v>
      </c>
      <c r="AM81">
        <v>18.838674000000001</v>
      </c>
      <c r="AN81">
        <v>1.19116</v>
      </c>
      <c r="AO81">
        <v>0</v>
      </c>
      <c r="AP81">
        <v>4.3554000000000004</v>
      </c>
      <c r="AQ81">
        <v>0</v>
      </c>
      <c r="AR81">
        <v>44.16</v>
      </c>
      <c r="AS81">
        <v>39.149701999999998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3124.733835999999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392.0788</v>
      </c>
      <c r="M82">
        <v>97.055942999999999</v>
      </c>
      <c r="N82">
        <v>124.38</v>
      </c>
      <c r="O82">
        <v>130.58009999999999</v>
      </c>
      <c r="P82">
        <v>149.9803</v>
      </c>
      <c r="Q82">
        <v>19.280200000000001</v>
      </c>
      <c r="R82">
        <v>44.254100000000001</v>
      </c>
      <c r="S82">
        <v>27.638981000000001</v>
      </c>
      <c r="T82">
        <v>3.09</v>
      </c>
      <c r="U82">
        <v>407.25</v>
      </c>
      <c r="V82">
        <v>20.8</v>
      </c>
      <c r="W82">
        <v>44.31</v>
      </c>
      <c r="X82">
        <v>147.73220000000001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48.324460999999999</v>
      </c>
      <c r="AH82">
        <v>182.023944</v>
      </c>
      <c r="AI82">
        <v>7.6287349999999998</v>
      </c>
      <c r="AJ82">
        <v>0</v>
      </c>
      <c r="AK82">
        <v>67.823003</v>
      </c>
      <c r="AL82">
        <v>80.177999999999997</v>
      </c>
      <c r="AM82">
        <v>18.838674000000001</v>
      </c>
      <c r="AN82">
        <v>1.19116</v>
      </c>
      <c r="AO82">
        <v>0</v>
      </c>
      <c r="AP82">
        <v>4.3554000000000004</v>
      </c>
      <c r="AQ82">
        <v>0</v>
      </c>
      <c r="AR82">
        <v>44.16</v>
      </c>
      <c r="AS82">
        <v>39.149701999999998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3088.5955539999991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422.44</v>
      </c>
      <c r="M83">
        <v>97.055942999999999</v>
      </c>
      <c r="N83">
        <v>124.38</v>
      </c>
      <c r="O83">
        <v>130.58009999999999</v>
      </c>
      <c r="P83">
        <v>149.9803</v>
      </c>
      <c r="Q83">
        <v>19.280200000000001</v>
      </c>
      <c r="R83">
        <v>44.254100000000001</v>
      </c>
      <c r="S83">
        <v>27.638981000000001</v>
      </c>
      <c r="T83">
        <v>3.09</v>
      </c>
      <c r="U83">
        <v>407.25</v>
      </c>
      <c r="V83">
        <v>20.8</v>
      </c>
      <c r="W83">
        <v>44.31</v>
      </c>
      <c r="X83">
        <v>147.73220000000001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48.324460999999999</v>
      </c>
      <c r="AH83">
        <v>182.023944</v>
      </c>
      <c r="AI83">
        <v>4.2720909999999996</v>
      </c>
      <c r="AJ83">
        <v>0</v>
      </c>
      <c r="AK83">
        <v>67.823003</v>
      </c>
      <c r="AL83">
        <v>80.177999999999997</v>
      </c>
      <c r="AM83">
        <v>18.838674000000001</v>
      </c>
      <c r="AN83">
        <v>1.19116</v>
      </c>
      <c r="AO83">
        <v>0</v>
      </c>
      <c r="AP83">
        <v>4.3554000000000004</v>
      </c>
      <c r="AQ83">
        <v>0</v>
      </c>
      <c r="AR83">
        <v>44.16</v>
      </c>
      <c r="AS83">
        <v>39.149701999999998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3115.6001099999989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149.9803</v>
      </c>
      <c r="Q84">
        <v>19.280200000000001</v>
      </c>
      <c r="R84">
        <v>44.254100000000001</v>
      </c>
      <c r="S84">
        <v>27.638981000000001</v>
      </c>
      <c r="T84">
        <v>3.09</v>
      </c>
      <c r="U84">
        <v>407.25</v>
      </c>
      <c r="V84">
        <v>20.8</v>
      </c>
      <c r="W84">
        <v>44.31</v>
      </c>
      <c r="X84">
        <v>147.73220000000001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48.324460999999999</v>
      </c>
      <c r="AH84">
        <v>182.023944</v>
      </c>
      <c r="AI84">
        <v>4.2720909999999996</v>
      </c>
      <c r="AJ84">
        <v>0</v>
      </c>
      <c r="AK84">
        <v>67.823003</v>
      </c>
      <c r="AL84">
        <v>80.177999999999997</v>
      </c>
      <c r="AM84">
        <v>18.838674000000001</v>
      </c>
      <c r="AN84">
        <v>1.19116</v>
      </c>
      <c r="AO84">
        <v>0</v>
      </c>
      <c r="AP84">
        <v>4.3554000000000004</v>
      </c>
      <c r="AQ84">
        <v>0</v>
      </c>
      <c r="AR84">
        <v>44.16</v>
      </c>
      <c r="AS84">
        <v>39.149701999999998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3115.6001099999989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149.9803</v>
      </c>
      <c r="Q85">
        <v>19.280200000000001</v>
      </c>
      <c r="R85">
        <v>44.254100000000001</v>
      </c>
      <c r="S85">
        <v>27.638981000000001</v>
      </c>
      <c r="T85">
        <v>3.09</v>
      </c>
      <c r="U85">
        <v>407.25</v>
      </c>
      <c r="V85">
        <v>20.8</v>
      </c>
      <c r="W85">
        <v>44.31</v>
      </c>
      <c r="X85">
        <v>147.73220000000001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48.324460999999999</v>
      </c>
      <c r="AH85">
        <v>182.023944</v>
      </c>
      <c r="AI85">
        <v>16.783217</v>
      </c>
      <c r="AJ85">
        <v>0</v>
      </c>
      <c r="AK85">
        <v>67.823003</v>
      </c>
      <c r="AL85">
        <v>80.177999999999997</v>
      </c>
      <c r="AM85">
        <v>18.838674000000001</v>
      </c>
      <c r="AN85">
        <v>1.19116</v>
      </c>
      <c r="AO85">
        <v>0</v>
      </c>
      <c r="AP85">
        <v>4.3554000000000004</v>
      </c>
      <c r="AQ85">
        <v>0</v>
      </c>
      <c r="AR85">
        <v>39.192</v>
      </c>
      <c r="AS85">
        <v>39.149701999999998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3123.1432359999994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149.9803</v>
      </c>
      <c r="Q86">
        <v>19.280200000000001</v>
      </c>
      <c r="R86">
        <v>44.254100000000001</v>
      </c>
      <c r="S86">
        <v>27.638981000000001</v>
      </c>
      <c r="T86">
        <v>3.09</v>
      </c>
      <c r="U86">
        <v>407.25</v>
      </c>
      <c r="V86">
        <v>20.8</v>
      </c>
      <c r="W86">
        <v>44.31</v>
      </c>
      <c r="X86">
        <v>147.73220000000001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48.324460999999999</v>
      </c>
      <c r="AH86">
        <v>179.96245400000001</v>
      </c>
      <c r="AI86">
        <v>16.783217</v>
      </c>
      <c r="AJ86">
        <v>0</v>
      </c>
      <c r="AK86">
        <v>67.823003</v>
      </c>
      <c r="AL86">
        <v>80.177999999999997</v>
      </c>
      <c r="AM86">
        <v>18.800616999999999</v>
      </c>
      <c r="AN86">
        <v>1.19116</v>
      </c>
      <c r="AO86">
        <v>0</v>
      </c>
      <c r="AP86">
        <v>4.3554000000000004</v>
      </c>
      <c r="AQ86">
        <v>0</v>
      </c>
      <c r="AR86">
        <v>39.192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3103.0943499999994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149.9803</v>
      </c>
      <c r="Q87">
        <v>19.280200000000001</v>
      </c>
      <c r="R87">
        <v>44.254100000000001</v>
      </c>
      <c r="S87">
        <v>27.638981000000001</v>
      </c>
      <c r="T87">
        <v>3.09</v>
      </c>
      <c r="U87">
        <v>407.25</v>
      </c>
      <c r="V87">
        <v>20.8</v>
      </c>
      <c r="W87">
        <v>44.31</v>
      </c>
      <c r="X87">
        <v>147.73220000000001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48.324460999999999</v>
      </c>
      <c r="AH87">
        <v>179.96245400000001</v>
      </c>
      <c r="AI87">
        <v>16.783217</v>
      </c>
      <c r="AJ87">
        <v>0</v>
      </c>
      <c r="AK87">
        <v>67.823003</v>
      </c>
      <c r="AL87">
        <v>80.177999999999997</v>
      </c>
      <c r="AM87">
        <v>18.800616999999999</v>
      </c>
      <c r="AN87">
        <v>1.19116</v>
      </c>
      <c r="AO87">
        <v>0</v>
      </c>
      <c r="AP87">
        <v>3.7149000000000001</v>
      </c>
      <c r="AQ87">
        <v>0</v>
      </c>
      <c r="AR87">
        <v>39.192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3102.4538499999994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149.9803</v>
      </c>
      <c r="Q88">
        <v>19.280200000000001</v>
      </c>
      <c r="R88">
        <v>44.254100000000001</v>
      </c>
      <c r="S88">
        <v>27.638981000000001</v>
      </c>
      <c r="T88">
        <v>3.09</v>
      </c>
      <c r="U88">
        <v>407.25</v>
      </c>
      <c r="V88">
        <v>20.8</v>
      </c>
      <c r="W88">
        <v>44.31</v>
      </c>
      <c r="X88">
        <v>147.73220000000001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48.324460999999999</v>
      </c>
      <c r="AH88">
        <v>179.96245400000001</v>
      </c>
      <c r="AI88">
        <v>16.783217</v>
      </c>
      <c r="AJ88">
        <v>0</v>
      </c>
      <c r="AK88">
        <v>67.990881999999999</v>
      </c>
      <c r="AL88">
        <v>80.177999999999997</v>
      </c>
      <c r="AM88">
        <v>18.800616999999999</v>
      </c>
      <c r="AN88">
        <v>1.19116</v>
      </c>
      <c r="AO88">
        <v>0</v>
      </c>
      <c r="AP88">
        <v>3.7149000000000001</v>
      </c>
      <c r="AQ88">
        <v>0</v>
      </c>
      <c r="AR88">
        <v>39.192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3102.6217289999995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17.490100000000002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149.9803</v>
      </c>
      <c r="Q89">
        <v>19.280200000000001</v>
      </c>
      <c r="R89">
        <v>44.254100000000001</v>
      </c>
      <c r="S89">
        <v>27.638981000000001</v>
      </c>
      <c r="T89">
        <v>3.09</v>
      </c>
      <c r="U89">
        <v>407.25</v>
      </c>
      <c r="V89">
        <v>20.8</v>
      </c>
      <c r="W89">
        <v>44.31</v>
      </c>
      <c r="X89">
        <v>147.73220000000001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48.324460999999999</v>
      </c>
      <c r="AH89">
        <v>179.96245400000001</v>
      </c>
      <c r="AI89">
        <v>16.783217</v>
      </c>
      <c r="AJ89">
        <v>0</v>
      </c>
      <c r="AK89">
        <v>67.990881999999999</v>
      </c>
      <c r="AL89">
        <v>80.177999999999997</v>
      </c>
      <c r="AM89">
        <v>18.800616999999999</v>
      </c>
      <c r="AN89">
        <v>1.19116</v>
      </c>
      <c r="AO89">
        <v>0</v>
      </c>
      <c r="AP89">
        <v>3.7149000000000001</v>
      </c>
      <c r="AQ89">
        <v>0</v>
      </c>
      <c r="AR89">
        <v>39.192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3120.1118289999995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17.490100000000002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149.9803</v>
      </c>
      <c r="Q90">
        <v>19.280200000000001</v>
      </c>
      <c r="R90">
        <v>44.254100000000001</v>
      </c>
      <c r="S90">
        <v>27.638981000000001</v>
      </c>
      <c r="T90">
        <v>3.09</v>
      </c>
      <c r="U90">
        <v>407.25</v>
      </c>
      <c r="V90">
        <v>20.8</v>
      </c>
      <c r="W90">
        <v>44.31</v>
      </c>
      <c r="X90">
        <v>147.73220000000001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48.324460999999999</v>
      </c>
      <c r="AH90">
        <v>182.023944</v>
      </c>
      <c r="AI90">
        <v>16.783217</v>
      </c>
      <c r="AJ90">
        <v>0</v>
      </c>
      <c r="AK90">
        <v>67.990881999999999</v>
      </c>
      <c r="AL90">
        <v>80.177999999999997</v>
      </c>
      <c r="AM90">
        <v>18.838674000000001</v>
      </c>
      <c r="AN90">
        <v>1.19116</v>
      </c>
      <c r="AO90">
        <v>0</v>
      </c>
      <c r="AP90">
        <v>3.7149000000000001</v>
      </c>
      <c r="AQ90">
        <v>0</v>
      </c>
      <c r="AR90">
        <v>39.192</v>
      </c>
      <c r="AS90">
        <v>39.149701999999998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3140.1607149999995</v>
      </c>
    </row>
    <row r="91" spans="1:117">
      <c r="A91" t="s">
        <v>133</v>
      </c>
      <c r="B91">
        <v>0</v>
      </c>
      <c r="C91">
        <v>0</v>
      </c>
      <c r="D91">
        <v>12.3995</v>
      </c>
      <c r="E91">
        <v>0</v>
      </c>
      <c r="F91">
        <v>0</v>
      </c>
      <c r="G91">
        <v>18.991399999999999</v>
      </c>
      <c r="H91">
        <v>0</v>
      </c>
      <c r="I91">
        <v>0</v>
      </c>
      <c r="J91">
        <v>17.490100000000002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149.9803</v>
      </c>
      <c r="Q91">
        <v>19.280200000000001</v>
      </c>
      <c r="R91">
        <v>44.254100000000001</v>
      </c>
      <c r="S91">
        <v>27.638981000000001</v>
      </c>
      <c r="T91">
        <v>3.09</v>
      </c>
      <c r="U91">
        <v>407.25</v>
      </c>
      <c r="V91">
        <v>20.8</v>
      </c>
      <c r="W91">
        <v>44.31</v>
      </c>
      <c r="X91">
        <v>147.73220000000001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48.324460999999999</v>
      </c>
      <c r="AH91">
        <v>182.023944</v>
      </c>
      <c r="AI91">
        <v>16.783217</v>
      </c>
      <c r="AJ91">
        <v>0</v>
      </c>
      <c r="AK91">
        <v>67.990881999999999</v>
      </c>
      <c r="AL91">
        <v>80.177999999999997</v>
      </c>
      <c r="AM91">
        <v>18.838674000000001</v>
      </c>
      <c r="AN91">
        <v>1.19116</v>
      </c>
      <c r="AO91">
        <v>0</v>
      </c>
      <c r="AP91">
        <v>3.7149000000000001</v>
      </c>
      <c r="AQ91">
        <v>0</v>
      </c>
      <c r="AR91">
        <v>34.223999999999997</v>
      </c>
      <c r="AS91">
        <v>39.149701999999998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3166.5836149999996</v>
      </c>
    </row>
    <row r="92" spans="1:117">
      <c r="A92" t="s">
        <v>134</v>
      </c>
      <c r="B92">
        <v>0</v>
      </c>
      <c r="C92">
        <v>0</v>
      </c>
      <c r="D92">
        <v>12.3995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17.490100000000002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149.9803</v>
      </c>
      <c r="Q92">
        <v>19.280200000000001</v>
      </c>
      <c r="R92">
        <v>44.254100000000001</v>
      </c>
      <c r="S92">
        <v>27.638981000000001</v>
      </c>
      <c r="T92">
        <v>3.09</v>
      </c>
      <c r="U92">
        <v>407.25</v>
      </c>
      <c r="V92">
        <v>20.8</v>
      </c>
      <c r="W92">
        <v>44.31</v>
      </c>
      <c r="X92">
        <v>147.73220000000001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48.324460999999999</v>
      </c>
      <c r="AH92">
        <v>182.023944</v>
      </c>
      <c r="AI92">
        <v>16.783217</v>
      </c>
      <c r="AJ92">
        <v>0</v>
      </c>
      <c r="AK92">
        <v>67.990881999999999</v>
      </c>
      <c r="AL92">
        <v>80.177999999999997</v>
      </c>
      <c r="AM92">
        <v>18.838674000000001</v>
      </c>
      <c r="AN92">
        <v>1.19116</v>
      </c>
      <c r="AO92">
        <v>0</v>
      </c>
      <c r="AP92">
        <v>3.7149000000000001</v>
      </c>
      <c r="AQ92">
        <v>0</v>
      </c>
      <c r="AR92">
        <v>34.223999999999997</v>
      </c>
      <c r="AS92">
        <v>39.149701999999998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3166.5836149999996</v>
      </c>
    </row>
    <row r="93" spans="1:117">
      <c r="A93" t="s">
        <v>135</v>
      </c>
      <c r="B93">
        <v>0</v>
      </c>
      <c r="C93">
        <v>0</v>
      </c>
      <c r="D93">
        <v>12.3995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17.490100000000002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149.9803</v>
      </c>
      <c r="Q93">
        <v>19.280200000000001</v>
      </c>
      <c r="R93">
        <v>44.254100000000001</v>
      </c>
      <c r="S93">
        <v>27.638981000000001</v>
      </c>
      <c r="T93">
        <v>3.09</v>
      </c>
      <c r="U93">
        <v>407.25</v>
      </c>
      <c r="V93">
        <v>20.8</v>
      </c>
      <c r="W93">
        <v>44.31</v>
      </c>
      <c r="X93">
        <v>147.73220000000001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48.324460999999999</v>
      </c>
      <c r="AH93">
        <v>182.023944</v>
      </c>
      <c r="AI93">
        <v>18.308964</v>
      </c>
      <c r="AJ93">
        <v>0</v>
      </c>
      <c r="AK93">
        <v>67.990881999999999</v>
      </c>
      <c r="AL93">
        <v>80.177999999999997</v>
      </c>
      <c r="AM93">
        <v>18.838674000000001</v>
      </c>
      <c r="AN93">
        <v>1.19116</v>
      </c>
      <c r="AO93">
        <v>0</v>
      </c>
      <c r="AP93">
        <v>3.7149000000000001</v>
      </c>
      <c r="AQ93">
        <v>0</v>
      </c>
      <c r="AR93">
        <v>33.119999999999997</v>
      </c>
      <c r="AS93">
        <v>39.149701999999998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3167.005361999999</v>
      </c>
    </row>
    <row r="94" spans="1:117">
      <c r="A94" t="s">
        <v>136</v>
      </c>
      <c r="B94">
        <v>0</v>
      </c>
      <c r="C94">
        <v>0</v>
      </c>
      <c r="D94">
        <v>12.3995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17.490100000000002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149.9803</v>
      </c>
      <c r="Q94">
        <v>19.280200000000001</v>
      </c>
      <c r="R94">
        <v>44.254100000000001</v>
      </c>
      <c r="S94">
        <v>27.638981000000001</v>
      </c>
      <c r="T94">
        <v>3.09</v>
      </c>
      <c r="U94">
        <v>407.25</v>
      </c>
      <c r="V94">
        <v>20.8</v>
      </c>
      <c r="W94">
        <v>44.31</v>
      </c>
      <c r="X94">
        <v>147.73220000000001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48.324460999999999</v>
      </c>
      <c r="AH94">
        <v>179.96245400000001</v>
      </c>
      <c r="AI94">
        <v>18.308964</v>
      </c>
      <c r="AJ94">
        <v>0</v>
      </c>
      <c r="AK94">
        <v>67.990881999999999</v>
      </c>
      <c r="AL94">
        <v>80.177999999999997</v>
      </c>
      <c r="AM94">
        <v>18.800616999999999</v>
      </c>
      <c r="AN94">
        <v>1.19116</v>
      </c>
      <c r="AO94">
        <v>0</v>
      </c>
      <c r="AP94">
        <v>3.7149000000000001</v>
      </c>
      <c r="AQ94">
        <v>0</v>
      </c>
      <c r="AR94">
        <v>33.119999999999997</v>
      </c>
      <c r="AS94">
        <v>37.890518999999998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3150.1772759999985</v>
      </c>
    </row>
    <row r="95" spans="1:117">
      <c r="A95" t="s">
        <v>137</v>
      </c>
      <c r="B95">
        <v>0</v>
      </c>
      <c r="C95">
        <v>0</v>
      </c>
      <c r="D95">
        <v>32.399500000000003</v>
      </c>
      <c r="E95">
        <v>0</v>
      </c>
      <c r="F95">
        <v>0</v>
      </c>
      <c r="G95">
        <v>38.991399999999999</v>
      </c>
      <c r="H95">
        <v>0</v>
      </c>
      <c r="I95">
        <v>0</v>
      </c>
      <c r="J95">
        <v>38.490099999999998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149.9803</v>
      </c>
      <c r="Q95">
        <v>19.280200000000001</v>
      </c>
      <c r="R95">
        <v>44.254100000000001</v>
      </c>
      <c r="S95">
        <v>27.638981000000001</v>
      </c>
      <c r="T95">
        <v>3.09</v>
      </c>
      <c r="U95">
        <v>407.25</v>
      </c>
      <c r="V95">
        <v>20.8</v>
      </c>
      <c r="W95">
        <v>44.31</v>
      </c>
      <c r="X95">
        <v>147.73220000000001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48.324460999999999</v>
      </c>
      <c r="AH95">
        <v>179.96245400000001</v>
      </c>
      <c r="AI95">
        <v>18.308964</v>
      </c>
      <c r="AJ95">
        <v>0</v>
      </c>
      <c r="AK95">
        <v>67.990881999999999</v>
      </c>
      <c r="AL95">
        <v>80.177999999999997</v>
      </c>
      <c r="AM95">
        <v>18.800616999999999</v>
      </c>
      <c r="AN95">
        <v>1.19116</v>
      </c>
      <c r="AO95">
        <v>0</v>
      </c>
      <c r="AP95">
        <v>3.7149000000000001</v>
      </c>
      <c r="AQ95">
        <v>0</v>
      </c>
      <c r="AR95">
        <v>33.119999999999997</v>
      </c>
      <c r="AS95">
        <v>37.890518999999998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3211.1772759999985</v>
      </c>
    </row>
    <row r="96" spans="1:117">
      <c r="A96" t="s">
        <v>138</v>
      </c>
      <c r="B96">
        <v>0</v>
      </c>
      <c r="C96">
        <v>0</v>
      </c>
      <c r="D96">
        <v>32.399500000000003</v>
      </c>
      <c r="E96">
        <v>0</v>
      </c>
      <c r="F96">
        <v>0</v>
      </c>
      <c r="G96">
        <v>38.991399999999999</v>
      </c>
      <c r="H96">
        <v>0</v>
      </c>
      <c r="I96">
        <v>0</v>
      </c>
      <c r="J96">
        <v>49.003300000000003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149.9803</v>
      </c>
      <c r="Q96">
        <v>19.280200000000001</v>
      </c>
      <c r="R96">
        <v>44.254100000000001</v>
      </c>
      <c r="S96">
        <v>27.638981000000001</v>
      </c>
      <c r="T96">
        <v>3.09</v>
      </c>
      <c r="U96">
        <v>407.25</v>
      </c>
      <c r="V96">
        <v>20.8</v>
      </c>
      <c r="W96">
        <v>44.31</v>
      </c>
      <c r="X96">
        <v>147.73220000000001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48.324460999999999</v>
      </c>
      <c r="AH96">
        <v>179.96245400000001</v>
      </c>
      <c r="AI96">
        <v>18.308964</v>
      </c>
      <c r="AJ96">
        <v>0</v>
      </c>
      <c r="AK96">
        <v>67.990881999999999</v>
      </c>
      <c r="AL96">
        <v>80.177999999999997</v>
      </c>
      <c r="AM96">
        <v>18.800616999999999</v>
      </c>
      <c r="AN96">
        <v>1.19116</v>
      </c>
      <c r="AO96">
        <v>0</v>
      </c>
      <c r="AP96">
        <v>3.7149000000000001</v>
      </c>
      <c r="AQ96">
        <v>0</v>
      </c>
      <c r="AR96">
        <v>33.119999999999997</v>
      </c>
      <c r="AS96">
        <v>37.890518999999998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3221.6904759999989</v>
      </c>
    </row>
    <row r="97" spans="1:117">
      <c r="A97" t="s">
        <v>139</v>
      </c>
      <c r="B97">
        <v>0</v>
      </c>
      <c r="C97">
        <v>0</v>
      </c>
      <c r="D97">
        <v>32.399500000000003</v>
      </c>
      <c r="E97">
        <v>0</v>
      </c>
      <c r="F97">
        <v>0</v>
      </c>
      <c r="G97">
        <v>38.120676000000003</v>
      </c>
      <c r="H97">
        <v>0</v>
      </c>
      <c r="I97">
        <v>0</v>
      </c>
      <c r="J97">
        <v>47.524610000000003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149.9803</v>
      </c>
      <c r="Q97">
        <v>19.280200000000001</v>
      </c>
      <c r="R97">
        <v>44.254100000000001</v>
      </c>
      <c r="S97">
        <v>27.638981000000001</v>
      </c>
      <c r="T97">
        <v>3.09</v>
      </c>
      <c r="U97">
        <v>407.25</v>
      </c>
      <c r="V97">
        <v>20.8</v>
      </c>
      <c r="W97">
        <v>44.31</v>
      </c>
      <c r="X97">
        <v>147.73220000000001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48.324460999999999</v>
      </c>
      <c r="AH97">
        <v>179.96245400000001</v>
      </c>
      <c r="AI97">
        <v>18.308964</v>
      </c>
      <c r="AJ97">
        <v>0</v>
      </c>
      <c r="AK97">
        <v>67.990881999999999</v>
      </c>
      <c r="AL97">
        <v>80.177999999999997</v>
      </c>
      <c r="AM97">
        <v>18.800616999999999</v>
      </c>
      <c r="AN97">
        <v>1.19116</v>
      </c>
      <c r="AO97">
        <v>0</v>
      </c>
      <c r="AP97">
        <v>3.0743999999999998</v>
      </c>
      <c r="AQ97">
        <v>0</v>
      </c>
      <c r="AR97">
        <v>33.119999999999997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3218.7005619999986</v>
      </c>
    </row>
    <row r="98" spans="1:117">
      <c r="A98" t="s">
        <v>140</v>
      </c>
      <c r="B98">
        <v>0</v>
      </c>
      <c r="C98">
        <v>0</v>
      </c>
      <c r="D98">
        <v>34.799900000000001</v>
      </c>
      <c r="E98">
        <v>0</v>
      </c>
      <c r="F98">
        <v>0</v>
      </c>
      <c r="G98">
        <v>38.120676000000003</v>
      </c>
      <c r="H98">
        <v>0</v>
      </c>
      <c r="I98">
        <v>0</v>
      </c>
      <c r="J98">
        <v>47.524610000000003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149.9803</v>
      </c>
      <c r="Q98">
        <v>19.280200000000001</v>
      </c>
      <c r="R98">
        <v>44.254100000000001</v>
      </c>
      <c r="S98">
        <v>27.638981000000001</v>
      </c>
      <c r="T98">
        <v>3.09</v>
      </c>
      <c r="U98">
        <v>407.25</v>
      </c>
      <c r="V98">
        <v>20.8</v>
      </c>
      <c r="W98">
        <v>44.31</v>
      </c>
      <c r="X98">
        <v>147.73220000000001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48.324460999999999</v>
      </c>
      <c r="AH98">
        <v>179.96245400000001</v>
      </c>
      <c r="AI98">
        <v>18.308964</v>
      </c>
      <c r="AJ98">
        <v>0</v>
      </c>
      <c r="AK98">
        <v>67.990881999999999</v>
      </c>
      <c r="AL98">
        <v>80.177999999999997</v>
      </c>
      <c r="AM98">
        <v>18.800616999999999</v>
      </c>
      <c r="AN98">
        <v>1.19116</v>
      </c>
      <c r="AO98">
        <v>0</v>
      </c>
      <c r="AP98">
        <v>3.0743999999999998</v>
      </c>
      <c r="AQ98">
        <v>0</v>
      </c>
      <c r="AR98">
        <v>33.119999999999997</v>
      </c>
      <c r="AS98">
        <v>37.890518999999998</v>
      </c>
      <c r="AT98">
        <v>19.378031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3220.4789889999988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4.5399100000000005E-2</v>
      </c>
      <c r="E99">
        <f t="shared" si="2"/>
        <v>0</v>
      </c>
      <c r="F99">
        <f t="shared" si="2"/>
        <v>0</v>
      </c>
      <c r="G99">
        <f t="shared" si="2"/>
        <v>5.8230531250000002E-2</v>
      </c>
      <c r="H99">
        <f t="shared" si="2"/>
        <v>0</v>
      </c>
      <c r="I99">
        <f t="shared" si="2"/>
        <v>0</v>
      </c>
      <c r="J99">
        <f t="shared" si="2"/>
        <v>7.2852461000000007E-2</v>
      </c>
      <c r="K99">
        <f t="shared" si="2"/>
        <v>13.641081755500007</v>
      </c>
      <c r="L99">
        <f t="shared" si="2"/>
        <v>6.7900795939999981</v>
      </c>
      <c r="M99">
        <f t="shared" si="2"/>
        <v>2.2936137715000009</v>
      </c>
      <c r="N99">
        <f t="shared" si="2"/>
        <v>2.9851199999999953</v>
      </c>
      <c r="O99">
        <f t="shared" si="2"/>
        <v>3.133922399999995</v>
      </c>
      <c r="P99">
        <f t="shared" si="2"/>
        <v>3.5996764124999974</v>
      </c>
      <c r="Q99">
        <f t="shared" si="2"/>
        <v>0.36783429349999958</v>
      </c>
      <c r="R99">
        <f t="shared" si="2"/>
        <v>0.96999401275000108</v>
      </c>
      <c r="S99">
        <f t="shared" si="2"/>
        <v>0.59935800750000046</v>
      </c>
      <c r="T99">
        <f t="shared" si="2"/>
        <v>7.0088125000000015E-2</v>
      </c>
      <c r="U99">
        <f t="shared" si="2"/>
        <v>9.6905234374999996</v>
      </c>
      <c r="V99">
        <f t="shared" si="2"/>
        <v>0.45725520449999996</v>
      </c>
      <c r="W99">
        <f t="shared" si="2"/>
        <v>0.95548414999999842</v>
      </c>
      <c r="X99">
        <f t="shared" si="2"/>
        <v>3.2939477500000032</v>
      </c>
      <c r="Y99">
        <f t="shared" si="2"/>
        <v>0</v>
      </c>
      <c r="Z99">
        <f t="shared" si="2"/>
        <v>0.25138739999999998</v>
      </c>
      <c r="AA99">
        <f t="shared" si="2"/>
        <v>0.64788689999999938</v>
      </c>
      <c r="AB99">
        <f t="shared" si="2"/>
        <v>1.1639958719999997</v>
      </c>
      <c r="AC99">
        <f t="shared" si="2"/>
        <v>0.83595007199999871</v>
      </c>
      <c r="AD99">
        <f t="shared" si="2"/>
        <v>0.72346724000000029</v>
      </c>
      <c r="AE99">
        <f t="shared" si="2"/>
        <v>1.4202096720000026</v>
      </c>
      <c r="AF99">
        <f t="shared" si="2"/>
        <v>0</v>
      </c>
      <c r="AG99">
        <f t="shared" si="2"/>
        <v>1.1597870640000016</v>
      </c>
      <c r="AH99">
        <f t="shared" si="2"/>
        <v>4.1256810457500048</v>
      </c>
      <c r="AI99">
        <f t="shared" si="2"/>
        <v>0.3246026727500001</v>
      </c>
      <c r="AJ99">
        <f t="shared" si="2"/>
        <v>0</v>
      </c>
      <c r="AK99">
        <f t="shared" si="2"/>
        <v>1.6308998032500031</v>
      </c>
      <c r="AL99">
        <f t="shared" si="2"/>
        <v>1.9178577599999997</v>
      </c>
      <c r="AM99">
        <f t="shared" si="2"/>
        <v>0.15064596650000003</v>
      </c>
      <c r="AN99">
        <f t="shared" si="2"/>
        <v>2.8587839999999941E-2</v>
      </c>
      <c r="AO99">
        <f t="shared" si="2"/>
        <v>0</v>
      </c>
      <c r="AP99">
        <f t="shared" si="2"/>
        <v>0.10741184999999989</v>
      </c>
      <c r="AQ99">
        <f t="shared" si="2"/>
        <v>0</v>
      </c>
      <c r="AR99">
        <f t="shared" si="2"/>
        <v>0.92252999999999996</v>
      </c>
      <c r="AS99">
        <f t="shared" si="2"/>
        <v>0.9131500050000011</v>
      </c>
      <c r="AT99">
        <f t="shared" si="2"/>
        <v>0.45716085124999983</v>
      </c>
      <c r="AU99">
        <f t="shared" si="2"/>
        <v>0</v>
      </c>
      <c r="AV99">
        <f t="shared" si="2"/>
        <v>4.9278000000000005E-5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0.12881670900000011</v>
      </c>
      <c r="BA99">
        <f t="shared" si="3"/>
        <v>0.15681399325000001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66.424801321249959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2.6364670000000001</v>
      </c>
      <c r="H3">
        <v>0</v>
      </c>
      <c r="I3">
        <v>0</v>
      </c>
      <c r="J3">
        <v>3.788799</v>
      </c>
      <c r="K3">
        <v>664.25254700000005</v>
      </c>
      <c r="L3">
        <v>407.61235599999998</v>
      </c>
      <c r="M3">
        <v>93.649279000000007</v>
      </c>
      <c r="N3">
        <v>120.014262</v>
      </c>
      <c r="O3">
        <v>125.99673799999999</v>
      </c>
      <c r="P3">
        <v>144.72433799999999</v>
      </c>
      <c r="Q3">
        <v>21.835975999999999</v>
      </c>
      <c r="R3">
        <v>43.330401999999999</v>
      </c>
      <c r="S3">
        <v>26.668852999999999</v>
      </c>
      <c r="T3">
        <v>2.981541</v>
      </c>
      <c r="U3">
        <v>385.35693800000001</v>
      </c>
      <c r="V3">
        <v>20.06992</v>
      </c>
      <c r="W3">
        <v>42.754719000000001</v>
      </c>
      <c r="X3">
        <v>142.54679999999999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31.506014</v>
      </c>
      <c r="AE3">
        <v>57.098345999999999</v>
      </c>
      <c r="AF3">
        <v>0</v>
      </c>
      <c r="AG3">
        <v>46.628272000000003</v>
      </c>
      <c r="AH3">
        <v>150.528842</v>
      </c>
      <c r="AI3">
        <v>16.194126000000001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0.49441499999999999</v>
      </c>
      <c r="AQ3">
        <v>0</v>
      </c>
      <c r="AR3">
        <v>35.153236999999997</v>
      </c>
      <c r="AS3">
        <v>36.560561999999997</v>
      </c>
      <c r="AT3">
        <v>17.581384</v>
      </c>
      <c r="AU3">
        <v>0</v>
      </c>
      <c r="AV3">
        <v>0.190193</v>
      </c>
      <c r="AW3">
        <v>0</v>
      </c>
      <c r="AX3">
        <v>0</v>
      </c>
      <c r="AY3">
        <v>8.0478939999999994</v>
      </c>
      <c r="AZ3">
        <v>8.9492569999999994</v>
      </c>
      <c r="BA3">
        <v>5.8103210000000001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2961.1214410000007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664.25254700000005</v>
      </c>
      <c r="L4">
        <v>407.61235599999998</v>
      </c>
      <c r="M4">
        <v>93.649279000000007</v>
      </c>
      <c r="N4">
        <v>120.014262</v>
      </c>
      <c r="O4">
        <v>125.99673799999999</v>
      </c>
      <c r="P4">
        <v>144.72433799999999</v>
      </c>
      <c r="Q4">
        <v>21.835975999999999</v>
      </c>
      <c r="R4">
        <v>43.330401999999999</v>
      </c>
      <c r="S4">
        <v>26.668852999999999</v>
      </c>
      <c r="T4">
        <v>2.981541</v>
      </c>
      <c r="U4">
        <v>385.35693800000001</v>
      </c>
      <c r="V4">
        <v>20.06992</v>
      </c>
      <c r="W4">
        <v>42.754719000000001</v>
      </c>
      <c r="X4">
        <v>142.54679999999999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31.506014</v>
      </c>
      <c r="AE4">
        <v>57.098345999999999</v>
      </c>
      <c r="AF4">
        <v>0</v>
      </c>
      <c r="AG4">
        <v>46.628272000000003</v>
      </c>
      <c r="AH4">
        <v>150.528842</v>
      </c>
      <c r="AI4">
        <v>16.194126000000001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0.49441499999999999</v>
      </c>
      <c r="AQ4">
        <v>0</v>
      </c>
      <c r="AR4">
        <v>35.153236999999997</v>
      </c>
      <c r="AS4">
        <v>36.560561999999997</v>
      </c>
      <c r="AT4">
        <v>17.740924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5.8103210000000001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2954.6655220000011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664.25254700000005</v>
      </c>
      <c r="L5">
        <v>407.61235599999998</v>
      </c>
      <c r="M5">
        <v>93.649279000000007</v>
      </c>
      <c r="N5">
        <v>120.014262</v>
      </c>
      <c r="O5">
        <v>125.99673799999999</v>
      </c>
      <c r="P5">
        <v>144.72433799999999</v>
      </c>
      <c r="Q5">
        <v>10.922572000000001</v>
      </c>
      <c r="R5">
        <v>43.330401999999999</v>
      </c>
      <c r="S5">
        <v>26.668852999999999</v>
      </c>
      <c r="T5">
        <v>2.981541</v>
      </c>
      <c r="U5">
        <v>385.35693800000001</v>
      </c>
      <c r="V5">
        <v>20.06992</v>
      </c>
      <c r="W5">
        <v>42.754719000000001</v>
      </c>
      <c r="X5">
        <v>142.54679999999999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31.506014</v>
      </c>
      <c r="AE5">
        <v>57.098345999999999</v>
      </c>
      <c r="AF5">
        <v>0</v>
      </c>
      <c r="AG5">
        <v>46.628272000000003</v>
      </c>
      <c r="AH5">
        <v>150.528842</v>
      </c>
      <c r="AI5">
        <v>16.194126000000001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0.49441499999999999</v>
      </c>
      <c r="AQ5">
        <v>0</v>
      </c>
      <c r="AR5">
        <v>35.153236999999997</v>
      </c>
      <c r="AS5">
        <v>36.560561999999997</v>
      </c>
      <c r="AT5">
        <v>15.582190000000001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5.8103210000000001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2935.5403590000005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664.25254700000005</v>
      </c>
      <c r="L6">
        <v>407.61235599999998</v>
      </c>
      <c r="M6">
        <v>93.649279000000007</v>
      </c>
      <c r="N6">
        <v>120.014262</v>
      </c>
      <c r="O6">
        <v>125.99673799999999</v>
      </c>
      <c r="P6">
        <v>144.72433799999999</v>
      </c>
      <c r="Q6">
        <v>10.922572000000001</v>
      </c>
      <c r="R6">
        <v>43.330401999999999</v>
      </c>
      <c r="S6">
        <v>26.668852999999999</v>
      </c>
      <c r="T6">
        <v>2.981541</v>
      </c>
      <c r="U6">
        <v>385.35693800000001</v>
      </c>
      <c r="V6">
        <v>20.06992</v>
      </c>
      <c r="W6">
        <v>42.754719000000001</v>
      </c>
      <c r="X6">
        <v>142.54679999999999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31.506014</v>
      </c>
      <c r="AE6">
        <v>57.098345999999999</v>
      </c>
      <c r="AF6">
        <v>0</v>
      </c>
      <c r="AG6">
        <v>46.628272000000003</v>
      </c>
      <c r="AH6">
        <v>150.528842</v>
      </c>
      <c r="AI6">
        <v>0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1.7304520000000001</v>
      </c>
      <c r="AQ6">
        <v>0</v>
      </c>
      <c r="AR6">
        <v>35.153236999999997</v>
      </c>
      <c r="AS6">
        <v>36.560561999999997</v>
      </c>
      <c r="AT6">
        <v>12.915590999999999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5.8103210000000001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2917.9156710000002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664.25254700000005</v>
      </c>
      <c r="L7">
        <v>407.29258800000002</v>
      </c>
      <c r="M7">
        <v>93.649279000000007</v>
      </c>
      <c r="N7">
        <v>120.014262</v>
      </c>
      <c r="O7">
        <v>125.99673799999999</v>
      </c>
      <c r="P7">
        <v>144.72433799999999</v>
      </c>
      <c r="Q7">
        <v>10.922572000000001</v>
      </c>
      <c r="R7">
        <v>43.330401999999999</v>
      </c>
      <c r="S7">
        <v>26.668852999999999</v>
      </c>
      <c r="T7">
        <v>2.981541</v>
      </c>
      <c r="U7">
        <v>385.35693800000001</v>
      </c>
      <c r="V7">
        <v>20.06992</v>
      </c>
      <c r="W7">
        <v>42.754719000000001</v>
      </c>
      <c r="X7">
        <v>142.54679999999999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31.506014</v>
      </c>
      <c r="AE7">
        <v>57.098345999999999</v>
      </c>
      <c r="AF7">
        <v>0</v>
      </c>
      <c r="AG7">
        <v>46.628272000000003</v>
      </c>
      <c r="AH7">
        <v>150.528842</v>
      </c>
      <c r="AI7">
        <v>0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1.7304520000000001</v>
      </c>
      <c r="AQ7">
        <v>0</v>
      </c>
      <c r="AR7">
        <v>35.153236999999997</v>
      </c>
      <c r="AS7">
        <v>36.560561999999997</v>
      </c>
      <c r="AT7">
        <v>13.131303000000001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5.8103210000000001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2916.4345360000007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664.25254700000005</v>
      </c>
      <c r="L8">
        <v>407.29258800000002</v>
      </c>
      <c r="M8">
        <v>93.649279000000007</v>
      </c>
      <c r="N8">
        <v>120.014262</v>
      </c>
      <c r="O8">
        <v>125.99673799999999</v>
      </c>
      <c r="P8">
        <v>144.72433799999999</v>
      </c>
      <c r="Q8">
        <v>10.922572000000001</v>
      </c>
      <c r="R8">
        <v>43.330401999999999</v>
      </c>
      <c r="S8">
        <v>26.668852999999999</v>
      </c>
      <c r="T8">
        <v>2.981541</v>
      </c>
      <c r="U8">
        <v>385.35693800000001</v>
      </c>
      <c r="V8">
        <v>20.06992</v>
      </c>
      <c r="W8">
        <v>42.754719000000001</v>
      </c>
      <c r="X8">
        <v>142.54679999999999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31.506014</v>
      </c>
      <c r="AE8">
        <v>57.098345999999999</v>
      </c>
      <c r="AF8">
        <v>0</v>
      </c>
      <c r="AG8">
        <v>46.628272000000003</v>
      </c>
      <c r="AH8">
        <v>150.528842</v>
      </c>
      <c r="AI8">
        <v>0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1.7304520000000001</v>
      </c>
      <c r="AQ8">
        <v>0</v>
      </c>
      <c r="AR8">
        <v>35.153236999999997</v>
      </c>
      <c r="AS8">
        <v>36.560561999999997</v>
      </c>
      <c r="AT8">
        <v>13.467829999999999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5.8103210000000001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2911.8747840000005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664.25254700000005</v>
      </c>
      <c r="L9">
        <v>407.29258800000002</v>
      </c>
      <c r="M9">
        <v>93.649279000000007</v>
      </c>
      <c r="N9">
        <v>120.014262</v>
      </c>
      <c r="O9">
        <v>125.99673799999999</v>
      </c>
      <c r="P9">
        <v>144.72433799999999</v>
      </c>
      <c r="Q9">
        <v>10.922572000000001</v>
      </c>
      <c r="R9">
        <v>43.330401999999999</v>
      </c>
      <c r="S9">
        <v>26.668852999999999</v>
      </c>
      <c r="T9">
        <v>2.981541</v>
      </c>
      <c r="U9">
        <v>385.35693800000001</v>
      </c>
      <c r="V9">
        <v>20.06992</v>
      </c>
      <c r="W9">
        <v>42.754719000000001</v>
      </c>
      <c r="X9">
        <v>142.54679999999999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31.506014</v>
      </c>
      <c r="AE9">
        <v>57.098345999999999</v>
      </c>
      <c r="AF9">
        <v>0</v>
      </c>
      <c r="AG9">
        <v>46.628272000000003</v>
      </c>
      <c r="AH9">
        <v>150.528842</v>
      </c>
      <c r="AI9">
        <v>0</v>
      </c>
      <c r="AJ9">
        <v>0</v>
      </c>
      <c r="AK9">
        <v>65.604401999999993</v>
      </c>
      <c r="AL9">
        <v>80.727394000000004</v>
      </c>
      <c r="AM9">
        <v>5.8143320000000003</v>
      </c>
      <c r="AN9">
        <v>1.1493500000000001</v>
      </c>
      <c r="AO9">
        <v>0</v>
      </c>
      <c r="AP9">
        <v>1.7304520000000001</v>
      </c>
      <c r="AQ9">
        <v>0</v>
      </c>
      <c r="AR9">
        <v>35.153236999999997</v>
      </c>
      <c r="AS9">
        <v>36.560561999999997</v>
      </c>
      <c r="AT9">
        <v>12.559801999999999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5.8103210000000001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2910.9667560000007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664.25254700000005</v>
      </c>
      <c r="L10">
        <v>407.29258800000002</v>
      </c>
      <c r="M10">
        <v>93.649279000000007</v>
      </c>
      <c r="N10">
        <v>120.014262</v>
      </c>
      <c r="O10">
        <v>125.99673799999999</v>
      </c>
      <c r="P10">
        <v>144.72433799999999</v>
      </c>
      <c r="Q10">
        <v>10.922572000000001</v>
      </c>
      <c r="R10">
        <v>43.330401999999999</v>
      </c>
      <c r="S10">
        <v>26.668852999999999</v>
      </c>
      <c r="T10">
        <v>2.981541</v>
      </c>
      <c r="U10">
        <v>385.35693800000001</v>
      </c>
      <c r="V10">
        <v>20.06992</v>
      </c>
      <c r="W10">
        <v>42.754719000000001</v>
      </c>
      <c r="X10">
        <v>142.54679999999999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31.506014</v>
      </c>
      <c r="AE10">
        <v>57.098345999999999</v>
      </c>
      <c r="AF10">
        <v>0</v>
      </c>
      <c r="AG10">
        <v>46.628272000000003</v>
      </c>
      <c r="AH10">
        <v>150.528842</v>
      </c>
      <c r="AI10">
        <v>0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1.7304520000000001</v>
      </c>
      <c r="AQ10">
        <v>0</v>
      </c>
      <c r="AR10">
        <v>35.153236999999997</v>
      </c>
      <c r="AS10">
        <v>36.560561999999997</v>
      </c>
      <c r="AT10">
        <v>12.2737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5.8103210000000001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2904.8663220000008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664.25254700000005</v>
      </c>
      <c r="L11">
        <v>399.428653</v>
      </c>
      <c r="M11">
        <v>93.649279000000007</v>
      </c>
      <c r="N11">
        <v>120.014262</v>
      </c>
      <c r="O11">
        <v>125.99673799999999</v>
      </c>
      <c r="P11">
        <v>144.72433799999999</v>
      </c>
      <c r="Q11">
        <v>13.595152000000001</v>
      </c>
      <c r="R11">
        <v>43.330401999999999</v>
      </c>
      <c r="S11">
        <v>26.668852999999999</v>
      </c>
      <c r="T11">
        <v>2.981541</v>
      </c>
      <c r="U11">
        <v>385.35693800000001</v>
      </c>
      <c r="V11">
        <v>20.06992</v>
      </c>
      <c r="W11">
        <v>42.754719000000001</v>
      </c>
      <c r="X11">
        <v>142.54679999999999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46.628272000000003</v>
      </c>
      <c r="AH11">
        <v>150.528842</v>
      </c>
      <c r="AI11">
        <v>0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9.7646920000000001</v>
      </c>
      <c r="AQ11">
        <v>0</v>
      </c>
      <c r="AR11">
        <v>35.153236999999997</v>
      </c>
      <c r="AS11">
        <v>36.560561999999997</v>
      </c>
      <c r="AT11">
        <v>12.651776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5.8103210000000001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2908.0872830000012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664.54201699999999</v>
      </c>
      <c r="L12">
        <v>388.85469999999998</v>
      </c>
      <c r="M12">
        <v>93.649279000000007</v>
      </c>
      <c r="N12">
        <v>120.014262</v>
      </c>
      <c r="O12">
        <v>125.99673799999999</v>
      </c>
      <c r="P12">
        <v>144.72433799999999</v>
      </c>
      <c r="Q12">
        <v>13.595152000000001</v>
      </c>
      <c r="R12">
        <v>43.330401999999999</v>
      </c>
      <c r="S12">
        <v>26.668852999999999</v>
      </c>
      <c r="T12">
        <v>2.981541</v>
      </c>
      <c r="U12">
        <v>385.35693800000001</v>
      </c>
      <c r="V12">
        <v>20.06992</v>
      </c>
      <c r="W12">
        <v>42.754719000000001</v>
      </c>
      <c r="X12">
        <v>142.54679999999999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46.628272000000003</v>
      </c>
      <c r="AH12">
        <v>150.528842</v>
      </c>
      <c r="AI12">
        <v>0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9.7646920000000001</v>
      </c>
      <c r="AQ12">
        <v>0</v>
      </c>
      <c r="AR12">
        <v>35.153236999999997</v>
      </c>
      <c r="AS12">
        <v>36.560561999999997</v>
      </c>
      <c r="AT12">
        <v>11.253026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5.8103210000000001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2896.404050000001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589.376307</v>
      </c>
      <c r="L13">
        <v>388.85469999999998</v>
      </c>
      <c r="M13">
        <v>93.649279000000007</v>
      </c>
      <c r="N13">
        <v>120.014262</v>
      </c>
      <c r="O13">
        <v>125.99673799999999</v>
      </c>
      <c r="P13">
        <v>144.72433799999999</v>
      </c>
      <c r="Q13">
        <v>13.595152000000001</v>
      </c>
      <c r="R13">
        <v>43.330401999999999</v>
      </c>
      <c r="S13">
        <v>26.668852999999999</v>
      </c>
      <c r="T13">
        <v>2.981541</v>
      </c>
      <c r="U13">
        <v>385.35693800000001</v>
      </c>
      <c r="V13">
        <v>20.06992</v>
      </c>
      <c r="W13">
        <v>42.754719000000001</v>
      </c>
      <c r="X13">
        <v>142.54679999999999</v>
      </c>
      <c r="Y13">
        <v>0</v>
      </c>
      <c r="Z13">
        <v>12.58384</v>
      </c>
      <c r="AA13">
        <v>27.06062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46.628272000000003</v>
      </c>
      <c r="AH13">
        <v>150.528842</v>
      </c>
      <c r="AI13">
        <v>0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9.7646920000000001</v>
      </c>
      <c r="AQ13">
        <v>0</v>
      </c>
      <c r="AR13">
        <v>35.153236999999997</v>
      </c>
      <c r="AS13">
        <v>36.560561999999997</v>
      </c>
      <c r="AT13">
        <v>10.807886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5.8103210000000001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2813.4770580000009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565.86560499999996</v>
      </c>
      <c r="L14">
        <v>388.85469999999998</v>
      </c>
      <c r="M14">
        <v>93.649279000000007</v>
      </c>
      <c r="N14">
        <v>120.014262</v>
      </c>
      <c r="O14">
        <v>125.99673799999999</v>
      </c>
      <c r="P14">
        <v>144.72433799999999</v>
      </c>
      <c r="Q14">
        <v>13.595152000000001</v>
      </c>
      <c r="R14">
        <v>43.330401999999999</v>
      </c>
      <c r="S14">
        <v>26.668852999999999</v>
      </c>
      <c r="T14">
        <v>2.981541</v>
      </c>
      <c r="U14">
        <v>385.35693800000001</v>
      </c>
      <c r="V14">
        <v>20.06992</v>
      </c>
      <c r="W14">
        <v>42.754719000000001</v>
      </c>
      <c r="X14">
        <v>142.54679999999999</v>
      </c>
      <c r="Y14">
        <v>0</v>
      </c>
      <c r="Z14">
        <v>12.58384</v>
      </c>
      <c r="AA14">
        <v>27.06062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46.628272000000003</v>
      </c>
      <c r="AH14">
        <v>150.528842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1.112433</v>
      </c>
      <c r="AQ14">
        <v>0</v>
      </c>
      <c r="AR14">
        <v>35.153236999999997</v>
      </c>
      <c r="AS14">
        <v>36.560561999999997</v>
      </c>
      <c r="AT14">
        <v>14.264825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5.8103210000000001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2784.7710360000005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579.37420499999996</v>
      </c>
      <c r="L15">
        <v>408.62665900000002</v>
      </c>
      <c r="M15">
        <v>93.649279000000007</v>
      </c>
      <c r="N15">
        <v>120.014262</v>
      </c>
      <c r="O15">
        <v>125.99673799999999</v>
      </c>
      <c r="P15">
        <v>144.72433799999999</v>
      </c>
      <c r="Q15">
        <v>13.595152000000001</v>
      </c>
      <c r="R15">
        <v>43.330401999999999</v>
      </c>
      <c r="S15">
        <v>26.668852999999999</v>
      </c>
      <c r="T15">
        <v>2.981541</v>
      </c>
      <c r="U15">
        <v>385.35693800000001</v>
      </c>
      <c r="V15">
        <v>20.06992</v>
      </c>
      <c r="W15">
        <v>42.754719000000001</v>
      </c>
      <c r="X15">
        <v>142.54679999999999</v>
      </c>
      <c r="Y15">
        <v>0</v>
      </c>
      <c r="Z15">
        <v>12.58384</v>
      </c>
      <c r="AA15">
        <v>27.06062</v>
      </c>
      <c r="AB15">
        <v>46.797483999999997</v>
      </c>
      <c r="AC15">
        <v>33.608676000000003</v>
      </c>
      <c r="AD15">
        <v>21.004010000000001</v>
      </c>
      <c r="AE15">
        <v>57.098345999999999</v>
      </c>
      <c r="AF15">
        <v>0</v>
      </c>
      <c r="AG15">
        <v>46.628272000000003</v>
      </c>
      <c r="AH15">
        <v>166.65693300000001</v>
      </c>
      <c r="AI15">
        <v>0</v>
      </c>
      <c r="AJ15">
        <v>0</v>
      </c>
      <c r="AK15">
        <v>65.604401999999993</v>
      </c>
      <c r="AL15">
        <v>75.121324999999999</v>
      </c>
      <c r="AM15">
        <v>0</v>
      </c>
      <c r="AN15">
        <v>1.1493500000000001</v>
      </c>
      <c r="AO15">
        <v>0</v>
      </c>
      <c r="AP15">
        <v>1.112433</v>
      </c>
      <c r="AQ15">
        <v>0</v>
      </c>
      <c r="AR15">
        <v>35.153236999999997</v>
      </c>
      <c r="AS15">
        <v>36.560561999999997</v>
      </c>
      <c r="AT15">
        <v>13.830275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6.4344469999999996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2818.2611890000007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574.54970500000002</v>
      </c>
      <c r="L16">
        <v>326.61015900000001</v>
      </c>
      <c r="M16">
        <v>93.649279000000007</v>
      </c>
      <c r="N16">
        <v>120.014262</v>
      </c>
      <c r="O16">
        <v>125.99673799999999</v>
      </c>
      <c r="P16">
        <v>144.72433799999999</v>
      </c>
      <c r="Q16">
        <v>13.595152000000001</v>
      </c>
      <c r="R16">
        <v>43.330401999999999</v>
      </c>
      <c r="S16">
        <v>26.668852999999999</v>
      </c>
      <c r="T16">
        <v>2.981541</v>
      </c>
      <c r="U16">
        <v>385.35693800000001</v>
      </c>
      <c r="V16">
        <v>20.06992</v>
      </c>
      <c r="W16">
        <v>42.754719000000001</v>
      </c>
      <c r="X16">
        <v>142.54679999999999</v>
      </c>
      <c r="Y16">
        <v>0</v>
      </c>
      <c r="Z16">
        <v>12.58384</v>
      </c>
      <c r="AA16">
        <v>13.492197000000001</v>
      </c>
      <c r="AB16">
        <v>46.797483999999997</v>
      </c>
      <c r="AC16">
        <v>33.608676000000003</v>
      </c>
      <c r="AD16">
        <v>21.004010000000001</v>
      </c>
      <c r="AE16">
        <v>57.098345999999999</v>
      </c>
      <c r="AF16">
        <v>0</v>
      </c>
      <c r="AG16">
        <v>46.628272000000003</v>
      </c>
      <c r="AH16">
        <v>166.65693300000001</v>
      </c>
      <c r="AI16">
        <v>0</v>
      </c>
      <c r="AJ16">
        <v>0</v>
      </c>
      <c r="AK16">
        <v>65.604401999999993</v>
      </c>
      <c r="AL16">
        <v>75.121324999999999</v>
      </c>
      <c r="AM16">
        <v>0</v>
      </c>
      <c r="AN16">
        <v>1.1493500000000001</v>
      </c>
      <c r="AO16">
        <v>0</v>
      </c>
      <c r="AP16">
        <v>1.112433</v>
      </c>
      <c r="AQ16">
        <v>0</v>
      </c>
      <c r="AR16">
        <v>35.153236999999997</v>
      </c>
      <c r="AS16">
        <v>36.560561999999997</v>
      </c>
      <c r="AT16">
        <v>17.017951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6.4344469999999996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2721.0394420000002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540.59410200000002</v>
      </c>
      <c r="L17">
        <v>259.683537</v>
      </c>
      <c r="M17">
        <v>93.649279000000007</v>
      </c>
      <c r="N17">
        <v>120.014262</v>
      </c>
      <c r="O17">
        <v>125.99673799999999</v>
      </c>
      <c r="P17">
        <v>144.72433799999999</v>
      </c>
      <c r="Q17">
        <v>13.595152000000001</v>
      </c>
      <c r="R17">
        <v>43.330401999999999</v>
      </c>
      <c r="S17">
        <v>26.668852999999999</v>
      </c>
      <c r="T17">
        <v>2.981541</v>
      </c>
      <c r="U17">
        <v>385.35693800000001</v>
      </c>
      <c r="V17">
        <v>20.06992</v>
      </c>
      <c r="W17">
        <v>42.754719000000001</v>
      </c>
      <c r="X17">
        <v>142.54679999999999</v>
      </c>
      <c r="Y17">
        <v>0</v>
      </c>
      <c r="Z17">
        <v>12.58384</v>
      </c>
      <c r="AA17">
        <v>13.492197000000001</v>
      </c>
      <c r="AB17">
        <v>46.797483999999997</v>
      </c>
      <c r="AC17">
        <v>33.608676000000003</v>
      </c>
      <c r="AD17">
        <v>21.004010000000001</v>
      </c>
      <c r="AE17">
        <v>57.098345999999999</v>
      </c>
      <c r="AF17">
        <v>0</v>
      </c>
      <c r="AG17">
        <v>46.628272000000003</v>
      </c>
      <c r="AH17">
        <v>166.65693300000001</v>
      </c>
      <c r="AI17">
        <v>0</v>
      </c>
      <c r="AJ17">
        <v>0</v>
      </c>
      <c r="AK17">
        <v>65.604401999999993</v>
      </c>
      <c r="AL17">
        <v>75.121324999999999</v>
      </c>
      <c r="AM17">
        <v>0</v>
      </c>
      <c r="AN17">
        <v>1.1493500000000001</v>
      </c>
      <c r="AO17">
        <v>0</v>
      </c>
      <c r="AP17">
        <v>1.112433</v>
      </c>
      <c r="AQ17">
        <v>0</v>
      </c>
      <c r="AR17">
        <v>35.153236999999997</v>
      </c>
      <c r="AS17">
        <v>36.560561999999997</v>
      </c>
      <c r="AT17">
        <v>16.561315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6.4344469999999996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2619.7005810000005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576.593749</v>
      </c>
      <c r="L18">
        <v>230.736537</v>
      </c>
      <c r="M18">
        <v>93.649279000000007</v>
      </c>
      <c r="N18">
        <v>120.014262</v>
      </c>
      <c r="O18">
        <v>125.99673799999999</v>
      </c>
      <c r="P18">
        <v>144.72433799999999</v>
      </c>
      <c r="Q18">
        <v>13.595152000000001</v>
      </c>
      <c r="R18">
        <v>43.330401999999999</v>
      </c>
      <c r="S18">
        <v>26.668852999999999</v>
      </c>
      <c r="T18">
        <v>2.981541</v>
      </c>
      <c r="U18">
        <v>385.35693800000001</v>
      </c>
      <c r="V18">
        <v>20.06992</v>
      </c>
      <c r="W18">
        <v>42.754719000000001</v>
      </c>
      <c r="X18">
        <v>142.54679999999999</v>
      </c>
      <c r="Y18">
        <v>0</v>
      </c>
      <c r="Z18">
        <v>12.58384</v>
      </c>
      <c r="AA18">
        <v>13.492197000000001</v>
      </c>
      <c r="AB18">
        <v>46.797483999999997</v>
      </c>
      <c r="AC18">
        <v>33.608676000000003</v>
      </c>
      <c r="AD18">
        <v>21.004010000000001</v>
      </c>
      <c r="AE18">
        <v>57.098345999999999</v>
      </c>
      <c r="AF18">
        <v>0</v>
      </c>
      <c r="AG18">
        <v>46.628272000000003</v>
      </c>
      <c r="AH18">
        <v>166.65693300000001</v>
      </c>
      <c r="AI18">
        <v>0</v>
      </c>
      <c r="AJ18">
        <v>0</v>
      </c>
      <c r="AK18">
        <v>65.604401999999993</v>
      </c>
      <c r="AL18">
        <v>75.121324999999999</v>
      </c>
      <c r="AM18">
        <v>0</v>
      </c>
      <c r="AN18">
        <v>1.1493500000000001</v>
      </c>
      <c r="AO18">
        <v>0</v>
      </c>
      <c r="AP18">
        <v>1.112433</v>
      </c>
      <c r="AQ18">
        <v>0</v>
      </c>
      <c r="AR18">
        <v>35.153236999999997</v>
      </c>
      <c r="AS18">
        <v>36.560561999999997</v>
      </c>
      <c r="AT18">
        <v>18.308996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6.4344469999999996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2628.5009090000008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605.42650500000002</v>
      </c>
      <c r="L19">
        <v>230.120159</v>
      </c>
      <c r="M19">
        <v>93.649279000000007</v>
      </c>
      <c r="N19">
        <v>120.014262</v>
      </c>
      <c r="O19">
        <v>125.99673799999999</v>
      </c>
      <c r="P19">
        <v>144.72433799999999</v>
      </c>
      <c r="Q19">
        <v>13.595152000000001</v>
      </c>
      <c r="R19">
        <v>43.330401999999999</v>
      </c>
      <c r="S19">
        <v>26.668852999999999</v>
      </c>
      <c r="T19">
        <v>2.981541</v>
      </c>
      <c r="U19">
        <v>385.35693800000001</v>
      </c>
      <c r="V19">
        <v>20.06992</v>
      </c>
      <c r="W19">
        <v>42.754719000000001</v>
      </c>
      <c r="X19">
        <v>142.54679999999999</v>
      </c>
      <c r="Y19">
        <v>0</v>
      </c>
      <c r="Z19">
        <v>12.58384</v>
      </c>
      <c r="AA19">
        <v>13.556227</v>
      </c>
      <c r="AB19">
        <v>46.797483999999997</v>
      </c>
      <c r="AC19">
        <v>33.608676000000003</v>
      </c>
      <c r="AD19">
        <v>21.004010000000001</v>
      </c>
      <c r="AE19">
        <v>57.098345999999999</v>
      </c>
      <c r="AF19">
        <v>0</v>
      </c>
      <c r="AG19">
        <v>46.628272000000003</v>
      </c>
      <c r="AH19">
        <v>166.65693300000001</v>
      </c>
      <c r="AI19">
        <v>4.1221410000000001</v>
      </c>
      <c r="AJ19">
        <v>0</v>
      </c>
      <c r="AK19">
        <v>65.604401999999993</v>
      </c>
      <c r="AL19">
        <v>75.121324999999999</v>
      </c>
      <c r="AM19">
        <v>0</v>
      </c>
      <c r="AN19">
        <v>1.1493500000000001</v>
      </c>
      <c r="AO19">
        <v>0</v>
      </c>
      <c r="AP19">
        <v>1.112433</v>
      </c>
      <c r="AQ19">
        <v>0</v>
      </c>
      <c r="AR19">
        <v>35.153236999999997</v>
      </c>
      <c r="AS19">
        <v>36.560561999999997</v>
      </c>
      <c r="AT19">
        <v>17.997782000000001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6.4344469999999996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2660.5922440000004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605.42650500000002</v>
      </c>
      <c r="L20">
        <v>230.120159</v>
      </c>
      <c r="M20">
        <v>93.649279000000007</v>
      </c>
      <c r="N20">
        <v>120.014262</v>
      </c>
      <c r="O20">
        <v>125.99673799999999</v>
      </c>
      <c r="P20">
        <v>144.72433799999999</v>
      </c>
      <c r="Q20">
        <v>13.595152000000001</v>
      </c>
      <c r="R20">
        <v>43.330401999999999</v>
      </c>
      <c r="S20">
        <v>26.668852999999999</v>
      </c>
      <c r="T20">
        <v>2.981541</v>
      </c>
      <c r="U20">
        <v>385.35693800000001</v>
      </c>
      <c r="V20">
        <v>20.06992</v>
      </c>
      <c r="W20">
        <v>42.754719000000001</v>
      </c>
      <c r="X20">
        <v>142.54679999999999</v>
      </c>
      <c r="Y20">
        <v>0</v>
      </c>
      <c r="Z20">
        <v>12.58384</v>
      </c>
      <c r="AA20">
        <v>13.556227</v>
      </c>
      <c r="AB20">
        <v>46.797483999999997</v>
      </c>
      <c r="AC20">
        <v>33.608676000000003</v>
      </c>
      <c r="AD20">
        <v>21.004010000000001</v>
      </c>
      <c r="AE20">
        <v>57.098345999999999</v>
      </c>
      <c r="AF20">
        <v>0</v>
      </c>
      <c r="AG20">
        <v>46.628272000000003</v>
      </c>
      <c r="AH20">
        <v>166.65693300000001</v>
      </c>
      <c r="AI20">
        <v>16.194126000000001</v>
      </c>
      <c r="AJ20">
        <v>0</v>
      </c>
      <c r="AK20">
        <v>65.604401999999993</v>
      </c>
      <c r="AL20">
        <v>75.121324999999999</v>
      </c>
      <c r="AM20">
        <v>0</v>
      </c>
      <c r="AN20">
        <v>1.1493500000000001</v>
      </c>
      <c r="AO20">
        <v>0</v>
      </c>
      <c r="AP20">
        <v>1.112433</v>
      </c>
      <c r="AQ20">
        <v>0</v>
      </c>
      <c r="AR20">
        <v>35.153236999999997</v>
      </c>
      <c r="AS20">
        <v>36.560561999999997</v>
      </c>
      <c r="AT20">
        <v>17.726906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6.4344469999999996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2672.3933530000004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656.79402300000004</v>
      </c>
      <c r="L21">
        <v>205.997659</v>
      </c>
      <c r="M21">
        <v>93.649279000000007</v>
      </c>
      <c r="N21">
        <v>120.014262</v>
      </c>
      <c r="O21">
        <v>125.99673799999999</v>
      </c>
      <c r="P21">
        <v>144.72433799999999</v>
      </c>
      <c r="Q21">
        <v>13.595152000000001</v>
      </c>
      <c r="R21">
        <v>43.330401999999999</v>
      </c>
      <c r="S21">
        <v>26.668852999999999</v>
      </c>
      <c r="T21">
        <v>2.981541</v>
      </c>
      <c r="U21">
        <v>385.35693800000001</v>
      </c>
      <c r="V21">
        <v>20.06992</v>
      </c>
      <c r="W21">
        <v>42.754719000000001</v>
      </c>
      <c r="X21">
        <v>142.54679999999999</v>
      </c>
      <c r="Y21">
        <v>0</v>
      </c>
      <c r="Z21">
        <v>12.58384</v>
      </c>
      <c r="AA21">
        <v>13.556227</v>
      </c>
      <c r="AB21">
        <v>46.797483999999997</v>
      </c>
      <c r="AC21">
        <v>33.608676000000003</v>
      </c>
      <c r="AD21">
        <v>21.004010000000001</v>
      </c>
      <c r="AE21">
        <v>57.098345999999999</v>
      </c>
      <c r="AF21">
        <v>0</v>
      </c>
      <c r="AG21">
        <v>46.628272000000003</v>
      </c>
      <c r="AH21">
        <v>166.65693300000001</v>
      </c>
      <c r="AI21">
        <v>16.194126000000001</v>
      </c>
      <c r="AJ21">
        <v>0</v>
      </c>
      <c r="AK21">
        <v>65.604401999999993</v>
      </c>
      <c r="AL21">
        <v>75.121324999999999</v>
      </c>
      <c r="AM21">
        <v>0</v>
      </c>
      <c r="AN21">
        <v>1.1493500000000001</v>
      </c>
      <c r="AO21">
        <v>0</v>
      </c>
      <c r="AP21">
        <v>1.112433</v>
      </c>
      <c r="AQ21">
        <v>0</v>
      </c>
      <c r="AR21">
        <v>35.153236999999997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6.7119429999999998</v>
      </c>
      <c r="BA21">
        <v>6.4344469999999996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2698.9721550000004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664.54201699999999</v>
      </c>
      <c r="L22">
        <v>205.997659</v>
      </c>
      <c r="M22">
        <v>93.649279000000007</v>
      </c>
      <c r="N22">
        <v>120.014262</v>
      </c>
      <c r="O22">
        <v>125.99673799999999</v>
      </c>
      <c r="P22">
        <v>144.72433799999999</v>
      </c>
      <c r="Q22">
        <v>13.595152000000001</v>
      </c>
      <c r="R22">
        <v>43.330401999999999</v>
      </c>
      <c r="S22">
        <v>26.668852999999999</v>
      </c>
      <c r="T22">
        <v>2.981541</v>
      </c>
      <c r="U22">
        <v>385.35693800000001</v>
      </c>
      <c r="V22">
        <v>20.06992</v>
      </c>
      <c r="W22">
        <v>42.754719000000001</v>
      </c>
      <c r="X22">
        <v>142.54679999999999</v>
      </c>
      <c r="Y22">
        <v>0</v>
      </c>
      <c r="Z22">
        <v>12.58384</v>
      </c>
      <c r="AA22">
        <v>13.556227</v>
      </c>
      <c r="AB22">
        <v>46.797483999999997</v>
      </c>
      <c r="AC22">
        <v>33.608676000000003</v>
      </c>
      <c r="AD22">
        <v>21.004010000000001</v>
      </c>
      <c r="AE22">
        <v>57.098345999999999</v>
      </c>
      <c r="AF22">
        <v>0</v>
      </c>
      <c r="AG22">
        <v>46.628272000000003</v>
      </c>
      <c r="AH22">
        <v>166.65693300000001</v>
      </c>
      <c r="AI22">
        <v>16.194126000000001</v>
      </c>
      <c r="AJ22">
        <v>0</v>
      </c>
      <c r="AK22">
        <v>65.604401999999993</v>
      </c>
      <c r="AL22">
        <v>75.121324999999999</v>
      </c>
      <c r="AM22">
        <v>0</v>
      </c>
      <c r="AN22">
        <v>1.1493500000000001</v>
      </c>
      <c r="AO22">
        <v>0</v>
      </c>
      <c r="AP22">
        <v>1.112433</v>
      </c>
      <c r="AQ22">
        <v>0</v>
      </c>
      <c r="AR22">
        <v>35.153236999999997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6.7119429999999998</v>
      </c>
      <c r="BA22">
        <v>6.4344469999999996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2706.7201490000002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664.54201699999999</v>
      </c>
      <c r="L23">
        <v>215.646659</v>
      </c>
      <c r="M23">
        <v>93.649279000000007</v>
      </c>
      <c r="N23">
        <v>120.014262</v>
      </c>
      <c r="O23">
        <v>125.99673799999999</v>
      </c>
      <c r="P23">
        <v>144.72433799999999</v>
      </c>
      <c r="Q23">
        <v>13.595152000000001</v>
      </c>
      <c r="R23">
        <v>43.330401999999999</v>
      </c>
      <c r="S23">
        <v>26.668852999999999</v>
      </c>
      <c r="T23">
        <v>2.981541</v>
      </c>
      <c r="U23">
        <v>385.35693800000001</v>
      </c>
      <c r="V23">
        <v>20.06992</v>
      </c>
      <c r="W23">
        <v>42.754719000000001</v>
      </c>
      <c r="X23">
        <v>142.54679999999999</v>
      </c>
      <c r="Y23">
        <v>0</v>
      </c>
      <c r="Z23">
        <v>12.58384</v>
      </c>
      <c r="AA23">
        <v>13.556227</v>
      </c>
      <c r="AB23">
        <v>46.797483999999997</v>
      </c>
      <c r="AC23">
        <v>33.608676000000003</v>
      </c>
      <c r="AD23">
        <v>21.004010000000001</v>
      </c>
      <c r="AE23">
        <v>57.098345999999999</v>
      </c>
      <c r="AF23">
        <v>0</v>
      </c>
      <c r="AG23">
        <v>46.628272000000003</v>
      </c>
      <c r="AH23">
        <v>166.65693300000001</v>
      </c>
      <c r="AI23">
        <v>16.194126000000001</v>
      </c>
      <c r="AJ23">
        <v>0</v>
      </c>
      <c r="AK23">
        <v>65.604401999999993</v>
      </c>
      <c r="AL23">
        <v>75.121324999999999</v>
      </c>
      <c r="AM23">
        <v>0</v>
      </c>
      <c r="AN23">
        <v>1.1493500000000001</v>
      </c>
      <c r="AO23">
        <v>0</v>
      </c>
      <c r="AP23">
        <v>1.112433</v>
      </c>
      <c r="AQ23">
        <v>0</v>
      </c>
      <c r="AR23">
        <v>35.153236999999997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4.4746290000000002</v>
      </c>
      <c r="BA23">
        <v>6.4344469999999996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2714.1318350000001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660.47723399999995</v>
      </c>
      <c r="L24">
        <v>186.35113699999999</v>
      </c>
      <c r="M24">
        <v>93.649279000000007</v>
      </c>
      <c r="N24">
        <v>120.014262</v>
      </c>
      <c r="O24">
        <v>125.99673799999999</v>
      </c>
      <c r="P24">
        <v>144.72433799999999</v>
      </c>
      <c r="Q24">
        <v>13.595152000000001</v>
      </c>
      <c r="R24">
        <v>43.330401999999999</v>
      </c>
      <c r="S24">
        <v>26.668852999999999</v>
      </c>
      <c r="T24">
        <v>2.981541</v>
      </c>
      <c r="U24">
        <v>385.35693800000001</v>
      </c>
      <c r="V24">
        <v>20.06992</v>
      </c>
      <c r="W24">
        <v>42.754719000000001</v>
      </c>
      <c r="X24">
        <v>142.54679999999999</v>
      </c>
      <c r="Y24">
        <v>0</v>
      </c>
      <c r="Z24">
        <v>12.58384</v>
      </c>
      <c r="AA24">
        <v>13.556227</v>
      </c>
      <c r="AB24">
        <v>46.797483999999997</v>
      </c>
      <c r="AC24">
        <v>33.608676000000003</v>
      </c>
      <c r="AD24">
        <v>21.004010000000001</v>
      </c>
      <c r="AE24">
        <v>57.098345999999999</v>
      </c>
      <c r="AF24">
        <v>0</v>
      </c>
      <c r="AG24">
        <v>46.628272000000003</v>
      </c>
      <c r="AH24">
        <v>166.65693300000001</v>
      </c>
      <c r="AI24">
        <v>16.194126000000001</v>
      </c>
      <c r="AJ24">
        <v>0</v>
      </c>
      <c r="AK24">
        <v>65.604401999999993</v>
      </c>
      <c r="AL24">
        <v>75.121324999999999</v>
      </c>
      <c r="AM24">
        <v>0</v>
      </c>
      <c r="AN24">
        <v>1.1493500000000001</v>
      </c>
      <c r="AO24">
        <v>0</v>
      </c>
      <c r="AP24">
        <v>1.112433</v>
      </c>
      <c r="AQ24">
        <v>0</v>
      </c>
      <c r="AR24">
        <v>35.153236999999997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4.4746290000000002</v>
      </c>
      <c r="BA24">
        <v>6.4344469999999996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2680.7715300000004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627.41020800000001</v>
      </c>
      <c r="L25">
        <v>196.348659</v>
      </c>
      <c r="M25">
        <v>93.649279000000007</v>
      </c>
      <c r="N25">
        <v>120.014262</v>
      </c>
      <c r="O25">
        <v>125.99673799999999</v>
      </c>
      <c r="P25">
        <v>144.72433799999999</v>
      </c>
      <c r="Q25">
        <v>13.595152000000001</v>
      </c>
      <c r="R25">
        <v>43.330401999999999</v>
      </c>
      <c r="S25">
        <v>26.668852999999999</v>
      </c>
      <c r="T25">
        <v>2.981541</v>
      </c>
      <c r="U25">
        <v>385.35693800000001</v>
      </c>
      <c r="V25">
        <v>20.06992</v>
      </c>
      <c r="W25">
        <v>42.754719000000001</v>
      </c>
      <c r="X25">
        <v>142.54679999999999</v>
      </c>
      <c r="Y25">
        <v>0</v>
      </c>
      <c r="Z25">
        <v>12.58384</v>
      </c>
      <c r="AA25">
        <v>13.556227</v>
      </c>
      <c r="AB25">
        <v>46.797483999999997</v>
      </c>
      <c r="AC25">
        <v>33.608676000000003</v>
      </c>
      <c r="AD25">
        <v>21.004010000000001</v>
      </c>
      <c r="AE25">
        <v>57.098345999999999</v>
      </c>
      <c r="AF25">
        <v>0</v>
      </c>
      <c r="AG25">
        <v>46.628272000000003</v>
      </c>
      <c r="AH25">
        <v>166.65693300000001</v>
      </c>
      <c r="AI25">
        <v>16.194126000000001</v>
      </c>
      <c r="AJ25">
        <v>0</v>
      </c>
      <c r="AK25">
        <v>65.604401999999993</v>
      </c>
      <c r="AL25">
        <v>75.121324999999999</v>
      </c>
      <c r="AM25">
        <v>0</v>
      </c>
      <c r="AN25">
        <v>1.1493500000000001</v>
      </c>
      <c r="AO25">
        <v>0</v>
      </c>
      <c r="AP25">
        <v>1.112433</v>
      </c>
      <c r="AQ25">
        <v>0</v>
      </c>
      <c r="AR25">
        <v>35.153236999999997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4.4746290000000002</v>
      </c>
      <c r="BA25">
        <v>6.4344469999999996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2657.7020260000004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532.66590499999995</v>
      </c>
      <c r="L26">
        <v>173.80743699999999</v>
      </c>
      <c r="M26">
        <v>93.649279000000007</v>
      </c>
      <c r="N26">
        <v>120.014262</v>
      </c>
      <c r="O26">
        <v>125.99673799999999</v>
      </c>
      <c r="P26">
        <v>144.72433799999999</v>
      </c>
      <c r="Q26">
        <v>13.595152000000001</v>
      </c>
      <c r="R26">
        <v>43.330401999999999</v>
      </c>
      <c r="S26">
        <v>26.668852999999999</v>
      </c>
      <c r="T26">
        <v>2.981541</v>
      </c>
      <c r="U26">
        <v>385.35693800000001</v>
      </c>
      <c r="V26">
        <v>20.06992</v>
      </c>
      <c r="W26">
        <v>42.754719000000001</v>
      </c>
      <c r="X26">
        <v>142.54679999999999</v>
      </c>
      <c r="Y26">
        <v>0</v>
      </c>
      <c r="Z26">
        <v>12.58384</v>
      </c>
      <c r="AA26">
        <v>13.556227</v>
      </c>
      <c r="AB26">
        <v>46.797483999999997</v>
      </c>
      <c r="AC26">
        <v>33.608676000000003</v>
      </c>
      <c r="AD26">
        <v>21.004010000000001</v>
      </c>
      <c r="AE26">
        <v>57.098345999999999</v>
      </c>
      <c r="AF26">
        <v>0</v>
      </c>
      <c r="AG26">
        <v>46.628272000000003</v>
      </c>
      <c r="AH26">
        <v>166.65693300000001</v>
      </c>
      <c r="AI26">
        <v>57.415537999999998</v>
      </c>
      <c r="AJ26">
        <v>0</v>
      </c>
      <c r="AK26">
        <v>65.604401999999993</v>
      </c>
      <c r="AL26">
        <v>75.121324999999999</v>
      </c>
      <c r="AM26">
        <v>0</v>
      </c>
      <c r="AN26">
        <v>1.1493500000000001</v>
      </c>
      <c r="AO26">
        <v>0</v>
      </c>
      <c r="AP26">
        <v>1.112433</v>
      </c>
      <c r="AQ26">
        <v>0</v>
      </c>
      <c r="AR26">
        <v>35.153236999999997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4.4746290000000002</v>
      </c>
      <c r="BA26">
        <v>6.4344469999999996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2581.6379130000005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517.22750499999995</v>
      </c>
      <c r="L27">
        <v>173.53726499999999</v>
      </c>
      <c r="M27">
        <v>93.649279000000007</v>
      </c>
      <c r="N27">
        <v>120.014262</v>
      </c>
      <c r="O27">
        <v>125.99673799999999</v>
      </c>
      <c r="P27">
        <v>144.72433799999999</v>
      </c>
      <c r="Q27">
        <v>13.595152000000001</v>
      </c>
      <c r="R27">
        <v>43.330401999999999</v>
      </c>
      <c r="S27">
        <v>26.668852999999999</v>
      </c>
      <c r="T27">
        <v>2.981541</v>
      </c>
      <c r="U27">
        <v>385.35693800000001</v>
      </c>
      <c r="V27">
        <v>20.06992</v>
      </c>
      <c r="W27">
        <v>42.754719000000001</v>
      </c>
      <c r="X27">
        <v>142.54679999999999</v>
      </c>
      <c r="Y27">
        <v>0</v>
      </c>
      <c r="Z27">
        <v>12.58384</v>
      </c>
      <c r="AA27">
        <v>13.556227</v>
      </c>
      <c r="AB27">
        <v>46.797483999999997</v>
      </c>
      <c r="AC27">
        <v>33.608676000000003</v>
      </c>
      <c r="AD27">
        <v>21.004010000000001</v>
      </c>
      <c r="AE27">
        <v>57.098345999999999</v>
      </c>
      <c r="AF27">
        <v>0</v>
      </c>
      <c r="AG27">
        <v>46.628272000000003</v>
      </c>
      <c r="AH27">
        <v>173.64577199999999</v>
      </c>
      <c r="AI27">
        <v>57.415537999999998</v>
      </c>
      <c r="AJ27">
        <v>0</v>
      </c>
      <c r="AK27">
        <v>65.604401999999993</v>
      </c>
      <c r="AL27">
        <v>75.121324999999999</v>
      </c>
      <c r="AM27">
        <v>0</v>
      </c>
      <c r="AN27">
        <v>1.1493500000000001</v>
      </c>
      <c r="AO27">
        <v>0</v>
      </c>
      <c r="AP27">
        <v>9.7646920000000001</v>
      </c>
      <c r="AQ27">
        <v>0</v>
      </c>
      <c r="AR27">
        <v>35.153236999999997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4.4746290000000002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2581.6447400000006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457.403705</v>
      </c>
      <c r="L28">
        <v>173.53726499999999</v>
      </c>
      <c r="M28">
        <v>93.649279000000007</v>
      </c>
      <c r="N28">
        <v>120.014262</v>
      </c>
      <c r="O28">
        <v>125.99673799999999</v>
      </c>
      <c r="P28">
        <v>144.72433799999999</v>
      </c>
      <c r="Q28">
        <v>13.595152000000001</v>
      </c>
      <c r="R28">
        <v>43.330401999999999</v>
      </c>
      <c r="S28">
        <v>26.668852999999999</v>
      </c>
      <c r="T28">
        <v>2.981541</v>
      </c>
      <c r="U28">
        <v>385.35693800000001</v>
      </c>
      <c r="V28">
        <v>20.06992</v>
      </c>
      <c r="W28">
        <v>42.754719000000001</v>
      </c>
      <c r="X28">
        <v>142.54679999999999</v>
      </c>
      <c r="Y28">
        <v>0</v>
      </c>
      <c r="Z28">
        <v>12.58384</v>
      </c>
      <c r="AA28">
        <v>13.556227</v>
      </c>
      <c r="AB28">
        <v>46.797483999999997</v>
      </c>
      <c r="AC28">
        <v>33.608676000000003</v>
      </c>
      <c r="AD28">
        <v>21.004010000000001</v>
      </c>
      <c r="AE28">
        <v>57.098345999999999</v>
      </c>
      <c r="AF28">
        <v>0</v>
      </c>
      <c r="AG28">
        <v>46.628272000000003</v>
      </c>
      <c r="AH28">
        <v>173.64577199999999</v>
      </c>
      <c r="AI28">
        <v>57.415537999999998</v>
      </c>
      <c r="AJ28">
        <v>0</v>
      </c>
      <c r="AK28">
        <v>65.604401999999993</v>
      </c>
      <c r="AL28">
        <v>75.121324999999999</v>
      </c>
      <c r="AM28">
        <v>0</v>
      </c>
      <c r="AN28">
        <v>1.1493500000000001</v>
      </c>
      <c r="AO28">
        <v>0</v>
      </c>
      <c r="AP28">
        <v>9.7646920000000001</v>
      </c>
      <c r="AQ28">
        <v>0</v>
      </c>
      <c r="AR28">
        <v>35.153236999999997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4.0226459999999999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2521.368957000001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413.018305</v>
      </c>
      <c r="L29">
        <v>173.53726499999999</v>
      </c>
      <c r="M29">
        <v>93.649279000000007</v>
      </c>
      <c r="N29">
        <v>120.014262</v>
      </c>
      <c r="O29">
        <v>125.99673799999999</v>
      </c>
      <c r="P29">
        <v>144.72433799999999</v>
      </c>
      <c r="Q29">
        <v>13.595152000000001</v>
      </c>
      <c r="R29">
        <v>43.330401999999999</v>
      </c>
      <c r="S29">
        <v>26.668852999999999</v>
      </c>
      <c r="T29">
        <v>2.981541</v>
      </c>
      <c r="U29">
        <v>385.35693800000001</v>
      </c>
      <c r="V29">
        <v>20.06992</v>
      </c>
      <c r="W29">
        <v>42.754719000000001</v>
      </c>
      <c r="X29">
        <v>142.54679999999999</v>
      </c>
      <c r="Y29">
        <v>0</v>
      </c>
      <c r="Z29">
        <v>12.58384</v>
      </c>
      <c r="AA29">
        <v>13.556227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46.628272000000003</v>
      </c>
      <c r="AH29">
        <v>173.64577199999999</v>
      </c>
      <c r="AI29">
        <v>57.415537999999998</v>
      </c>
      <c r="AJ29">
        <v>0</v>
      </c>
      <c r="AK29">
        <v>65.604401999999993</v>
      </c>
      <c r="AL29">
        <v>75.121324999999999</v>
      </c>
      <c r="AM29">
        <v>0</v>
      </c>
      <c r="AN29">
        <v>1.1493500000000001</v>
      </c>
      <c r="AO29">
        <v>0</v>
      </c>
      <c r="AP29">
        <v>1.112433</v>
      </c>
      <c r="AQ29">
        <v>0</v>
      </c>
      <c r="AR29">
        <v>35.153236999999997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2.2373150000000002</v>
      </c>
      <c r="BA29">
        <v>6.5087479999999998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2466.5459670000005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367.66800499999999</v>
      </c>
      <c r="L30">
        <v>173.53726499999999</v>
      </c>
      <c r="M30">
        <v>93.649279000000007</v>
      </c>
      <c r="N30">
        <v>120.014262</v>
      </c>
      <c r="O30">
        <v>125.99673799999999</v>
      </c>
      <c r="P30">
        <v>144.72433799999999</v>
      </c>
      <c r="Q30">
        <v>13.595152000000001</v>
      </c>
      <c r="R30">
        <v>43.330401999999999</v>
      </c>
      <c r="S30">
        <v>26.668852999999999</v>
      </c>
      <c r="T30">
        <v>2.981541</v>
      </c>
      <c r="U30">
        <v>385.35693800000001</v>
      </c>
      <c r="V30">
        <v>20.06992</v>
      </c>
      <c r="W30">
        <v>42.754719000000001</v>
      </c>
      <c r="X30">
        <v>142.54679999999999</v>
      </c>
      <c r="Y30">
        <v>0</v>
      </c>
      <c r="Z30">
        <v>12.58384</v>
      </c>
      <c r="AA30">
        <v>13.556227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46.628272000000003</v>
      </c>
      <c r="AH30">
        <v>173.64577199999999</v>
      </c>
      <c r="AI30">
        <v>57.415537999999998</v>
      </c>
      <c r="AJ30">
        <v>0</v>
      </c>
      <c r="AK30">
        <v>65.604401999999993</v>
      </c>
      <c r="AL30">
        <v>75.121324999999999</v>
      </c>
      <c r="AM30">
        <v>0</v>
      </c>
      <c r="AN30">
        <v>1.1493500000000001</v>
      </c>
      <c r="AO30">
        <v>0</v>
      </c>
      <c r="AP30">
        <v>1.112433</v>
      </c>
      <c r="AQ30">
        <v>0</v>
      </c>
      <c r="AR30">
        <v>35.153236999999997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2.2373150000000002</v>
      </c>
      <c r="BA30">
        <v>6.5087479999999998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2421.1956670000004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367.66800499999999</v>
      </c>
      <c r="L31">
        <v>173.53726499999999</v>
      </c>
      <c r="M31">
        <v>93.649279000000007</v>
      </c>
      <c r="N31">
        <v>120.014262</v>
      </c>
      <c r="O31">
        <v>125.99673799999999</v>
      </c>
      <c r="P31">
        <v>144.72433799999999</v>
      </c>
      <c r="Q31">
        <v>13.595152000000001</v>
      </c>
      <c r="R31">
        <v>43.330401999999999</v>
      </c>
      <c r="S31">
        <v>26.668852999999999</v>
      </c>
      <c r="T31">
        <v>2.981541</v>
      </c>
      <c r="U31">
        <v>385.35693800000001</v>
      </c>
      <c r="V31">
        <v>20.06992</v>
      </c>
      <c r="W31">
        <v>42.754719000000001</v>
      </c>
      <c r="X31">
        <v>142.54679999999999</v>
      </c>
      <c r="Y31">
        <v>0</v>
      </c>
      <c r="Z31">
        <v>12.58384</v>
      </c>
      <c r="AA31">
        <v>0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46.628272000000003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75.121324999999999</v>
      </c>
      <c r="AM31">
        <v>0</v>
      </c>
      <c r="AN31">
        <v>1.1493500000000001</v>
      </c>
      <c r="AO31">
        <v>0</v>
      </c>
      <c r="AP31">
        <v>1.112433</v>
      </c>
      <c r="AQ31">
        <v>0</v>
      </c>
      <c r="AR31">
        <v>35.153236999999997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2.2373150000000002</v>
      </c>
      <c r="BA31">
        <v>6.5087479999999998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2407.6394400000004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367.66800499999999</v>
      </c>
      <c r="L32">
        <v>173.53726499999999</v>
      </c>
      <c r="M32">
        <v>93.649279000000007</v>
      </c>
      <c r="N32">
        <v>120.014262</v>
      </c>
      <c r="O32">
        <v>125.99673799999999</v>
      </c>
      <c r="P32">
        <v>144.72433799999999</v>
      </c>
      <c r="Q32">
        <v>13.595152000000001</v>
      </c>
      <c r="R32">
        <v>43.330401999999999</v>
      </c>
      <c r="S32">
        <v>26.668852999999999</v>
      </c>
      <c r="T32">
        <v>2.981541</v>
      </c>
      <c r="U32">
        <v>385.35693800000001</v>
      </c>
      <c r="V32">
        <v>20.06992</v>
      </c>
      <c r="W32">
        <v>42.754719000000001</v>
      </c>
      <c r="X32">
        <v>142.54679999999999</v>
      </c>
      <c r="Y32">
        <v>0</v>
      </c>
      <c r="Z32">
        <v>12.58384</v>
      </c>
      <c r="AA32">
        <v>0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46.628272000000003</v>
      </c>
      <c r="AH32">
        <v>173.64577199999999</v>
      </c>
      <c r="AI32">
        <v>17.666319000000001</v>
      </c>
      <c r="AJ32">
        <v>0</v>
      </c>
      <c r="AK32">
        <v>65.604401999999993</v>
      </c>
      <c r="AL32">
        <v>75.121324999999999</v>
      </c>
      <c r="AM32">
        <v>0</v>
      </c>
      <c r="AN32">
        <v>1.1493500000000001</v>
      </c>
      <c r="AO32">
        <v>0</v>
      </c>
      <c r="AP32">
        <v>1.112433</v>
      </c>
      <c r="AQ32">
        <v>0</v>
      </c>
      <c r="AR32">
        <v>35.153236999999997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2.2373150000000002</v>
      </c>
      <c r="BA32">
        <v>6.5087479999999998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2367.8902210000001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367.66800499999999</v>
      </c>
      <c r="L33">
        <v>173.53726499999999</v>
      </c>
      <c r="M33">
        <v>93.649279000000007</v>
      </c>
      <c r="N33">
        <v>120.014262</v>
      </c>
      <c r="O33">
        <v>125.99673799999999</v>
      </c>
      <c r="P33">
        <v>144.72433799999999</v>
      </c>
      <c r="Q33">
        <v>11.572239</v>
      </c>
      <c r="R33">
        <v>34.824109</v>
      </c>
      <c r="S33">
        <v>21.279326000000001</v>
      </c>
      <c r="T33">
        <v>2.3529089999999999</v>
      </c>
      <c r="U33">
        <v>385.35693800000001</v>
      </c>
      <c r="V33">
        <v>20.06992</v>
      </c>
      <c r="W33">
        <v>42.754719000000001</v>
      </c>
      <c r="X33">
        <v>142.54679999999999</v>
      </c>
      <c r="Y33">
        <v>0</v>
      </c>
      <c r="Z33">
        <v>12.58384</v>
      </c>
      <c r="AA33">
        <v>0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46.628272000000003</v>
      </c>
      <c r="AH33">
        <v>173.64577199999999</v>
      </c>
      <c r="AI33">
        <v>16.194126000000001</v>
      </c>
      <c r="AJ33">
        <v>0</v>
      </c>
      <c r="AK33">
        <v>65.604401999999993</v>
      </c>
      <c r="AL33">
        <v>76.590114999999997</v>
      </c>
      <c r="AM33">
        <v>0</v>
      </c>
      <c r="AN33">
        <v>1.1493500000000001</v>
      </c>
      <c r="AO33">
        <v>0</v>
      </c>
      <c r="AP33">
        <v>1.112433</v>
      </c>
      <c r="AQ33">
        <v>0</v>
      </c>
      <c r="AR33">
        <v>35.153236999999997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2.2373150000000002</v>
      </c>
      <c r="BA33">
        <v>6.5087479999999998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2351.3394529999996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367.66800499999999</v>
      </c>
      <c r="L34">
        <v>173.53726499999999</v>
      </c>
      <c r="M34">
        <v>93.649279000000007</v>
      </c>
      <c r="N34">
        <v>120.014262</v>
      </c>
      <c r="O34">
        <v>125.99673799999999</v>
      </c>
      <c r="P34">
        <v>144.72433799999999</v>
      </c>
      <c r="Q34">
        <v>11.572239</v>
      </c>
      <c r="R34">
        <v>29.221996000000001</v>
      </c>
      <c r="S34">
        <v>17.809737999999999</v>
      </c>
      <c r="T34">
        <v>2.3529089999999999</v>
      </c>
      <c r="U34">
        <v>385.35693800000001</v>
      </c>
      <c r="V34">
        <v>17.289656999999998</v>
      </c>
      <c r="W34">
        <v>37.221693000000002</v>
      </c>
      <c r="X34">
        <v>123.73125</v>
      </c>
      <c r="Y34">
        <v>0</v>
      </c>
      <c r="Z34">
        <v>12.58384</v>
      </c>
      <c r="AA34">
        <v>0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46.628272000000003</v>
      </c>
      <c r="AH34">
        <v>173.64577199999999</v>
      </c>
      <c r="AI34">
        <v>16.194126000000001</v>
      </c>
      <c r="AJ34">
        <v>0</v>
      </c>
      <c r="AK34">
        <v>65.604401999999993</v>
      </c>
      <c r="AL34">
        <v>76.590114999999997</v>
      </c>
      <c r="AM34">
        <v>0</v>
      </c>
      <c r="AN34">
        <v>1.1493500000000001</v>
      </c>
      <c r="AO34">
        <v>0</v>
      </c>
      <c r="AP34">
        <v>1.112433</v>
      </c>
      <c r="AQ34">
        <v>0</v>
      </c>
      <c r="AR34">
        <v>35.153236999999997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2.2373150000000002</v>
      </c>
      <c r="BA34">
        <v>6.5087479999999998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2315.1389130000002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367.66800499999999</v>
      </c>
      <c r="L35">
        <v>173.53726499999999</v>
      </c>
      <c r="M35">
        <v>93.649279000000007</v>
      </c>
      <c r="N35">
        <v>120.014262</v>
      </c>
      <c r="O35">
        <v>125.99673799999999</v>
      </c>
      <c r="P35">
        <v>144.72433799999999</v>
      </c>
      <c r="Q35">
        <v>11.572239</v>
      </c>
      <c r="R35">
        <v>29.221996000000001</v>
      </c>
      <c r="S35">
        <v>17.809737999999999</v>
      </c>
      <c r="T35">
        <v>2.3529089999999999</v>
      </c>
      <c r="U35">
        <v>390.03067199999998</v>
      </c>
      <c r="V35">
        <v>13.328357</v>
      </c>
      <c r="W35">
        <v>28.768204000000001</v>
      </c>
      <c r="X35">
        <v>104.346988</v>
      </c>
      <c r="Y35">
        <v>0</v>
      </c>
      <c r="Z35">
        <v>12.58384</v>
      </c>
      <c r="AA35">
        <v>0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46.628272000000003</v>
      </c>
      <c r="AH35">
        <v>173.64577199999999</v>
      </c>
      <c r="AI35">
        <v>4.1221410000000001</v>
      </c>
      <c r="AJ35">
        <v>0</v>
      </c>
      <c r="AK35">
        <v>65.604401999999993</v>
      </c>
      <c r="AL35">
        <v>76.590114999999997</v>
      </c>
      <c r="AM35">
        <v>0</v>
      </c>
      <c r="AN35">
        <v>1.1493500000000001</v>
      </c>
      <c r="AO35">
        <v>0</v>
      </c>
      <c r="AP35">
        <v>3.7081110000000002</v>
      </c>
      <c r="AQ35">
        <v>0</v>
      </c>
      <c r="AR35">
        <v>35.153236999999997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0</v>
      </c>
      <c r="BA35">
        <v>6.5087479999999998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2276.2999740000005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367.66800499999999</v>
      </c>
      <c r="L36">
        <v>173.53726499999999</v>
      </c>
      <c r="M36">
        <v>93.649279000000007</v>
      </c>
      <c r="N36">
        <v>120.014262</v>
      </c>
      <c r="O36">
        <v>125.99673799999999</v>
      </c>
      <c r="P36">
        <v>144.72433799999999</v>
      </c>
      <c r="Q36">
        <v>11.572239</v>
      </c>
      <c r="R36">
        <v>29.221996000000001</v>
      </c>
      <c r="S36">
        <v>17.809737999999999</v>
      </c>
      <c r="T36">
        <v>2.3529089999999999</v>
      </c>
      <c r="U36">
        <v>390.78449999999998</v>
      </c>
      <c r="V36">
        <v>13.328357</v>
      </c>
      <c r="W36">
        <v>28.768204000000001</v>
      </c>
      <c r="X36">
        <v>95.469908000000004</v>
      </c>
      <c r="Y36">
        <v>0</v>
      </c>
      <c r="Z36">
        <v>12.58384</v>
      </c>
      <c r="AA36">
        <v>0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46.628272000000003</v>
      </c>
      <c r="AH36">
        <v>173.64577199999999</v>
      </c>
      <c r="AI36">
        <v>4.1221410000000001</v>
      </c>
      <c r="AJ36">
        <v>0</v>
      </c>
      <c r="AK36">
        <v>65.604401999999993</v>
      </c>
      <c r="AL36">
        <v>76.590114999999997</v>
      </c>
      <c r="AM36">
        <v>0</v>
      </c>
      <c r="AN36">
        <v>1.1493500000000001</v>
      </c>
      <c r="AO36">
        <v>0</v>
      </c>
      <c r="AP36">
        <v>3.7081110000000002</v>
      </c>
      <c r="AQ36">
        <v>0</v>
      </c>
      <c r="AR36">
        <v>35.153236999999997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0</v>
      </c>
      <c r="BA36">
        <v>6.5087479999999998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2268.1767220000006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367.66800499999999</v>
      </c>
      <c r="L37">
        <v>173.68199999999999</v>
      </c>
      <c r="M37">
        <v>64.527204999999995</v>
      </c>
      <c r="N37">
        <v>120.014262</v>
      </c>
      <c r="O37">
        <v>125.99673799999999</v>
      </c>
      <c r="P37">
        <v>144.72433799999999</v>
      </c>
      <c r="Q37">
        <v>11.572239</v>
      </c>
      <c r="R37">
        <v>29.221996000000001</v>
      </c>
      <c r="S37">
        <v>17.809737999999999</v>
      </c>
      <c r="T37">
        <v>2.3529089999999999</v>
      </c>
      <c r="U37">
        <v>390.78449999999998</v>
      </c>
      <c r="V37">
        <v>13.328357</v>
      </c>
      <c r="W37">
        <v>28.768204000000001</v>
      </c>
      <c r="X37">
        <v>95.494416000000001</v>
      </c>
      <c r="Y37">
        <v>0</v>
      </c>
      <c r="Z37">
        <v>12.58384</v>
      </c>
      <c r="AA37">
        <v>0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46.628272000000003</v>
      </c>
      <c r="AH37">
        <v>173.64577199999999</v>
      </c>
      <c r="AI37">
        <v>16.194126000000001</v>
      </c>
      <c r="AJ37">
        <v>0</v>
      </c>
      <c r="AK37">
        <v>65.604401999999993</v>
      </c>
      <c r="AL37">
        <v>76.590114999999997</v>
      </c>
      <c r="AM37">
        <v>0</v>
      </c>
      <c r="AN37">
        <v>1.1493500000000001</v>
      </c>
      <c r="AO37">
        <v>0</v>
      </c>
      <c r="AP37">
        <v>3.7081110000000002</v>
      </c>
      <c r="AQ37">
        <v>0</v>
      </c>
      <c r="AR37">
        <v>35.153236999999997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0</v>
      </c>
      <c r="BA37">
        <v>6.5087479999999998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2251.2958760000006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367.66800499999999</v>
      </c>
      <c r="L38">
        <v>173.68199999999999</v>
      </c>
      <c r="M38">
        <v>64.527204999999995</v>
      </c>
      <c r="N38">
        <v>120.014262</v>
      </c>
      <c r="O38">
        <v>125.99673799999999</v>
      </c>
      <c r="P38">
        <v>144.72433799999999</v>
      </c>
      <c r="Q38">
        <v>11.572239</v>
      </c>
      <c r="R38">
        <v>29.221996000000001</v>
      </c>
      <c r="S38">
        <v>17.809737999999999</v>
      </c>
      <c r="T38">
        <v>2.3529089999999999</v>
      </c>
      <c r="U38">
        <v>390.78449999999998</v>
      </c>
      <c r="V38">
        <v>13.328357</v>
      </c>
      <c r="W38">
        <v>28.768204000000001</v>
      </c>
      <c r="X38">
        <v>95.494416000000001</v>
      </c>
      <c r="Y38">
        <v>0</v>
      </c>
      <c r="Z38">
        <v>12.58384</v>
      </c>
      <c r="AA38">
        <v>0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46.628272000000003</v>
      </c>
      <c r="AH38">
        <v>173.64577199999999</v>
      </c>
      <c r="AI38">
        <v>16.194126000000001</v>
      </c>
      <c r="AJ38">
        <v>0</v>
      </c>
      <c r="AK38">
        <v>65.604401999999993</v>
      </c>
      <c r="AL38">
        <v>76.590114999999997</v>
      </c>
      <c r="AM38">
        <v>0</v>
      </c>
      <c r="AN38">
        <v>1.1493500000000001</v>
      </c>
      <c r="AO38">
        <v>0</v>
      </c>
      <c r="AP38">
        <v>3.7081110000000002</v>
      </c>
      <c r="AQ38">
        <v>0</v>
      </c>
      <c r="AR38">
        <v>40.479484999999997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0</v>
      </c>
      <c r="BA38">
        <v>6.5087479999999998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2256.6221240000004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367.66800499999999</v>
      </c>
      <c r="L39">
        <v>173.68199999999999</v>
      </c>
      <c r="M39">
        <v>64.527204999999995</v>
      </c>
      <c r="N39">
        <v>120.014262</v>
      </c>
      <c r="O39">
        <v>125.99673799999999</v>
      </c>
      <c r="P39">
        <v>144.72433799999999</v>
      </c>
      <c r="Q39">
        <v>11.572239</v>
      </c>
      <c r="R39">
        <v>29.221996000000001</v>
      </c>
      <c r="S39">
        <v>17.809737999999999</v>
      </c>
      <c r="T39">
        <v>2.3529089999999999</v>
      </c>
      <c r="U39">
        <v>390.78449999999998</v>
      </c>
      <c r="V39">
        <v>13.328357</v>
      </c>
      <c r="W39">
        <v>28.768204000000001</v>
      </c>
      <c r="X39">
        <v>95.494416000000001</v>
      </c>
      <c r="Y39">
        <v>0</v>
      </c>
      <c r="Z39">
        <v>12.58384</v>
      </c>
      <c r="AA39">
        <v>0</v>
      </c>
      <c r="AB39">
        <v>46.797483999999997</v>
      </c>
      <c r="AC39">
        <v>33.608676000000003</v>
      </c>
      <c r="AD39">
        <v>21.004010000000001</v>
      </c>
      <c r="AE39">
        <v>57.098345999999999</v>
      </c>
      <c r="AF39">
        <v>0</v>
      </c>
      <c r="AG39">
        <v>46.628272000000003</v>
      </c>
      <c r="AH39">
        <v>157.51768200000001</v>
      </c>
      <c r="AI39">
        <v>16.194126000000001</v>
      </c>
      <c r="AJ39">
        <v>0</v>
      </c>
      <c r="AK39">
        <v>65.604401999999993</v>
      </c>
      <c r="AL39">
        <v>76.590114999999997</v>
      </c>
      <c r="AM39">
        <v>0</v>
      </c>
      <c r="AN39">
        <v>1.1493500000000001</v>
      </c>
      <c r="AO39">
        <v>0</v>
      </c>
      <c r="AP39">
        <v>3.7081110000000002</v>
      </c>
      <c r="AQ39">
        <v>0</v>
      </c>
      <c r="AR39">
        <v>40.479484999999997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0</v>
      </c>
      <c r="BA39">
        <v>6.0035030000000003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2239.988789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367.66800499999999</v>
      </c>
      <c r="L40">
        <v>173.68199999999999</v>
      </c>
      <c r="M40">
        <v>64.527204999999995</v>
      </c>
      <c r="N40">
        <v>120.014262</v>
      </c>
      <c r="O40">
        <v>125.99673799999999</v>
      </c>
      <c r="P40">
        <v>144.72433799999999</v>
      </c>
      <c r="Q40">
        <v>11.572239</v>
      </c>
      <c r="R40">
        <v>29.221996000000001</v>
      </c>
      <c r="S40">
        <v>17.809737999999999</v>
      </c>
      <c r="T40">
        <v>2.3529089999999999</v>
      </c>
      <c r="U40">
        <v>390.78449999999998</v>
      </c>
      <c r="V40">
        <v>13.328357</v>
      </c>
      <c r="W40">
        <v>28.768204000000001</v>
      </c>
      <c r="X40">
        <v>95.494416000000001</v>
      </c>
      <c r="Y40">
        <v>0</v>
      </c>
      <c r="Z40">
        <v>12.58384</v>
      </c>
      <c r="AA40">
        <v>0</v>
      </c>
      <c r="AB40">
        <v>46.797483999999997</v>
      </c>
      <c r="AC40">
        <v>33.608676000000003</v>
      </c>
      <c r="AD40">
        <v>21.004010000000001</v>
      </c>
      <c r="AE40">
        <v>57.098345999999999</v>
      </c>
      <c r="AF40">
        <v>0</v>
      </c>
      <c r="AG40">
        <v>46.628272000000003</v>
      </c>
      <c r="AH40">
        <v>150.528842</v>
      </c>
      <c r="AI40">
        <v>16.194126000000001</v>
      </c>
      <c r="AJ40">
        <v>0</v>
      </c>
      <c r="AK40">
        <v>65.604401999999993</v>
      </c>
      <c r="AL40">
        <v>76.590114999999997</v>
      </c>
      <c r="AM40">
        <v>0</v>
      </c>
      <c r="AN40">
        <v>1.1493500000000001</v>
      </c>
      <c r="AO40">
        <v>0</v>
      </c>
      <c r="AP40">
        <v>3.7081110000000002</v>
      </c>
      <c r="AQ40">
        <v>0</v>
      </c>
      <c r="AR40">
        <v>40.479484999999997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5.8103210000000001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2232.806767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367.66800499999999</v>
      </c>
      <c r="L41">
        <v>173.68199999999999</v>
      </c>
      <c r="M41">
        <v>73.211304999999996</v>
      </c>
      <c r="N41">
        <v>120.014262</v>
      </c>
      <c r="O41">
        <v>125.99673799999999</v>
      </c>
      <c r="P41">
        <v>144.72433799999999</v>
      </c>
      <c r="Q41">
        <v>11.572239</v>
      </c>
      <c r="R41">
        <v>29.221996000000001</v>
      </c>
      <c r="S41">
        <v>17.809737999999999</v>
      </c>
      <c r="T41">
        <v>2.3529089999999999</v>
      </c>
      <c r="U41">
        <v>390.78449999999998</v>
      </c>
      <c r="V41">
        <v>13.328357</v>
      </c>
      <c r="W41">
        <v>28.768204000000001</v>
      </c>
      <c r="X41">
        <v>95.469908000000004</v>
      </c>
      <c r="Y41">
        <v>0</v>
      </c>
      <c r="Z41">
        <v>12.58384</v>
      </c>
      <c r="AA41">
        <v>0</v>
      </c>
      <c r="AB41">
        <v>46.797483999999997</v>
      </c>
      <c r="AC41">
        <v>33.608676000000003</v>
      </c>
      <c r="AD41">
        <v>21.004010000000001</v>
      </c>
      <c r="AE41">
        <v>57.098345999999999</v>
      </c>
      <c r="AF41">
        <v>0</v>
      </c>
      <c r="AG41">
        <v>46.628272000000003</v>
      </c>
      <c r="AH41">
        <v>150.528842</v>
      </c>
      <c r="AI41">
        <v>4.1221410000000001</v>
      </c>
      <c r="AJ41">
        <v>0</v>
      </c>
      <c r="AK41">
        <v>65.604401999999993</v>
      </c>
      <c r="AL41">
        <v>76.590114999999997</v>
      </c>
      <c r="AM41">
        <v>0</v>
      </c>
      <c r="AN41">
        <v>1.1493500000000001</v>
      </c>
      <c r="AO41">
        <v>0</v>
      </c>
      <c r="AP41">
        <v>11.742350999999999</v>
      </c>
      <c r="AQ41">
        <v>0</v>
      </c>
      <c r="AR41">
        <v>35.153236999999997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5.8103210000000001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2232.1023660000001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367.66800499999999</v>
      </c>
      <c r="L42">
        <v>173.68199999999999</v>
      </c>
      <c r="M42">
        <v>92.676440999999997</v>
      </c>
      <c r="N42">
        <v>120.014262</v>
      </c>
      <c r="O42">
        <v>125.99673799999999</v>
      </c>
      <c r="P42">
        <v>144.72433799999999</v>
      </c>
      <c r="Q42">
        <v>11.572239</v>
      </c>
      <c r="R42">
        <v>29.221996000000001</v>
      </c>
      <c r="S42">
        <v>17.809737999999999</v>
      </c>
      <c r="T42">
        <v>2.3529089999999999</v>
      </c>
      <c r="U42">
        <v>390.78449999999998</v>
      </c>
      <c r="V42">
        <v>13.328357</v>
      </c>
      <c r="W42">
        <v>34.301229999999997</v>
      </c>
      <c r="X42">
        <v>114.28545800000001</v>
      </c>
      <c r="Y42">
        <v>0</v>
      </c>
      <c r="Z42">
        <v>12.58384</v>
      </c>
      <c r="AA42">
        <v>0</v>
      </c>
      <c r="AB42">
        <v>46.797483999999997</v>
      </c>
      <c r="AC42">
        <v>33.608676000000003</v>
      </c>
      <c r="AD42">
        <v>21.004010000000001</v>
      </c>
      <c r="AE42">
        <v>57.098345999999999</v>
      </c>
      <c r="AF42">
        <v>0</v>
      </c>
      <c r="AG42">
        <v>46.628272000000003</v>
      </c>
      <c r="AH42">
        <v>150.528842</v>
      </c>
      <c r="AI42">
        <v>0</v>
      </c>
      <c r="AJ42">
        <v>0</v>
      </c>
      <c r="AK42">
        <v>65.604401999999993</v>
      </c>
      <c r="AL42">
        <v>76.590114999999997</v>
      </c>
      <c r="AM42">
        <v>0</v>
      </c>
      <c r="AN42">
        <v>1.1493500000000001</v>
      </c>
      <c r="AO42">
        <v>0</v>
      </c>
      <c r="AP42">
        <v>11.742350999999999</v>
      </c>
      <c r="AQ42">
        <v>0</v>
      </c>
      <c r="AR42">
        <v>35.153236999999997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5.8103210000000001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2271.7939370000004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367.66800499999999</v>
      </c>
      <c r="L43">
        <v>173.68199999999999</v>
      </c>
      <c r="M43">
        <v>93.649279000000007</v>
      </c>
      <c r="N43">
        <v>120.014262</v>
      </c>
      <c r="O43">
        <v>125.99673799999999</v>
      </c>
      <c r="P43">
        <v>144.72433799999999</v>
      </c>
      <c r="Q43">
        <v>9.1193659999999994</v>
      </c>
      <c r="R43">
        <v>24.620001999999999</v>
      </c>
      <c r="S43">
        <v>15.199201</v>
      </c>
      <c r="T43">
        <v>2.3529089999999999</v>
      </c>
      <c r="U43">
        <v>390.78449999999998</v>
      </c>
      <c r="V43">
        <v>13.328357</v>
      </c>
      <c r="W43">
        <v>34.301229999999997</v>
      </c>
      <c r="X43">
        <v>114.309966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46.628272000000003</v>
      </c>
      <c r="AH43">
        <v>150.528842</v>
      </c>
      <c r="AI43">
        <v>0</v>
      </c>
      <c r="AJ43">
        <v>0</v>
      </c>
      <c r="AK43">
        <v>65.604401999999993</v>
      </c>
      <c r="AL43">
        <v>76.590114999999997</v>
      </c>
      <c r="AM43">
        <v>0</v>
      </c>
      <c r="AN43">
        <v>1.1493500000000001</v>
      </c>
      <c r="AO43">
        <v>0</v>
      </c>
      <c r="AP43">
        <v>11.742350999999999</v>
      </c>
      <c r="AQ43">
        <v>0</v>
      </c>
      <c r="AR43">
        <v>40.479484999999997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5.8103210000000001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2268.452127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367.66800499999999</v>
      </c>
      <c r="L44">
        <v>173.68199999999999</v>
      </c>
      <c r="M44">
        <v>93.649279000000007</v>
      </c>
      <c r="N44">
        <v>120.014262</v>
      </c>
      <c r="O44">
        <v>125.99673799999999</v>
      </c>
      <c r="P44">
        <v>144.72433799999999</v>
      </c>
      <c r="Q44">
        <v>9.1193659999999994</v>
      </c>
      <c r="R44">
        <v>24.620001999999999</v>
      </c>
      <c r="S44">
        <v>15.199201</v>
      </c>
      <c r="T44">
        <v>2.3529089999999999</v>
      </c>
      <c r="U44">
        <v>390.78449999999998</v>
      </c>
      <c r="V44">
        <v>13.328357</v>
      </c>
      <c r="W44">
        <v>34.301229999999997</v>
      </c>
      <c r="X44">
        <v>114.28545800000001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46.628272000000003</v>
      </c>
      <c r="AH44">
        <v>150.528842</v>
      </c>
      <c r="AI44">
        <v>0</v>
      </c>
      <c r="AJ44">
        <v>0</v>
      </c>
      <c r="AK44">
        <v>65.604401999999993</v>
      </c>
      <c r="AL44">
        <v>76.590114999999997</v>
      </c>
      <c r="AM44">
        <v>0</v>
      </c>
      <c r="AN44">
        <v>1.1493500000000001</v>
      </c>
      <c r="AO44">
        <v>0</v>
      </c>
      <c r="AP44">
        <v>4.3261289999999999</v>
      </c>
      <c r="AQ44">
        <v>0</v>
      </c>
      <c r="AR44">
        <v>40.479484999999997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5.8103210000000001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2261.0113970000002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367.66800499999999</v>
      </c>
      <c r="L45">
        <v>173.68199999999999</v>
      </c>
      <c r="M45">
        <v>93.649279000000007</v>
      </c>
      <c r="N45">
        <v>120.014262</v>
      </c>
      <c r="O45">
        <v>125.99673799999999</v>
      </c>
      <c r="P45">
        <v>144.72433799999999</v>
      </c>
      <c r="Q45">
        <v>9.1193659999999994</v>
      </c>
      <c r="R45">
        <v>24.620001999999999</v>
      </c>
      <c r="S45">
        <v>15.199201</v>
      </c>
      <c r="T45">
        <v>2.3529089999999999</v>
      </c>
      <c r="U45">
        <v>390.78449999999998</v>
      </c>
      <c r="V45">
        <v>13.328357</v>
      </c>
      <c r="W45">
        <v>29.755876000000001</v>
      </c>
      <c r="X45">
        <v>114.28545800000001</v>
      </c>
      <c r="Y45">
        <v>0</v>
      </c>
      <c r="Z45">
        <v>12.58384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46.628272000000003</v>
      </c>
      <c r="AH45">
        <v>150.528842</v>
      </c>
      <c r="AI45">
        <v>0</v>
      </c>
      <c r="AJ45">
        <v>0</v>
      </c>
      <c r="AK45">
        <v>65.604401999999993</v>
      </c>
      <c r="AL45">
        <v>76.590114999999997</v>
      </c>
      <c r="AM45">
        <v>0</v>
      </c>
      <c r="AN45">
        <v>1.1493500000000001</v>
      </c>
      <c r="AO45">
        <v>0</v>
      </c>
      <c r="AP45">
        <v>4.3261289999999999</v>
      </c>
      <c r="AQ45">
        <v>0</v>
      </c>
      <c r="AR45">
        <v>40.479484999999997</v>
      </c>
      <c r="AS45">
        <v>36.560561999999997</v>
      </c>
      <c r="AT45">
        <v>18.587737000000001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5.8103210000000001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2255.7557759999995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367.66800499999999</v>
      </c>
      <c r="L46">
        <v>173.68199999999999</v>
      </c>
      <c r="M46">
        <v>93.649279000000007</v>
      </c>
      <c r="N46">
        <v>120.014262</v>
      </c>
      <c r="O46">
        <v>125.99673799999999</v>
      </c>
      <c r="P46">
        <v>144.72433799999999</v>
      </c>
      <c r="Q46">
        <v>9.1193659999999994</v>
      </c>
      <c r="R46">
        <v>24.620001999999999</v>
      </c>
      <c r="S46">
        <v>15.199201</v>
      </c>
      <c r="T46">
        <v>2.3529089999999999</v>
      </c>
      <c r="U46">
        <v>390.78449999999998</v>
      </c>
      <c r="V46">
        <v>13.328357</v>
      </c>
      <c r="W46">
        <v>29.755876000000001</v>
      </c>
      <c r="X46">
        <v>114.28545800000001</v>
      </c>
      <c r="Y46">
        <v>0</v>
      </c>
      <c r="Z46">
        <v>12.58384</v>
      </c>
      <c r="AA46">
        <v>12.958607000000001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46.628272000000003</v>
      </c>
      <c r="AH46">
        <v>150.528842</v>
      </c>
      <c r="AI46">
        <v>0</v>
      </c>
      <c r="AJ46">
        <v>0</v>
      </c>
      <c r="AK46">
        <v>65.604401999999993</v>
      </c>
      <c r="AL46">
        <v>76.590114999999997</v>
      </c>
      <c r="AM46">
        <v>0</v>
      </c>
      <c r="AN46">
        <v>1.1493500000000001</v>
      </c>
      <c r="AO46">
        <v>0</v>
      </c>
      <c r="AP46">
        <v>4.3261289999999999</v>
      </c>
      <c r="AQ46">
        <v>0</v>
      </c>
      <c r="AR46">
        <v>40.479484999999997</v>
      </c>
      <c r="AS46">
        <v>36.560561999999997</v>
      </c>
      <c r="AT46">
        <v>16.768456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5.8103210000000001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2266.8951019999995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367.66800499999999</v>
      </c>
      <c r="L47">
        <v>173.68199999999999</v>
      </c>
      <c r="M47">
        <v>93.649279000000007</v>
      </c>
      <c r="N47">
        <v>120.014262</v>
      </c>
      <c r="O47">
        <v>125.99673799999999</v>
      </c>
      <c r="P47">
        <v>144.72433799999999</v>
      </c>
      <c r="Q47">
        <v>9.1193659999999994</v>
      </c>
      <c r="R47">
        <v>24.620001999999999</v>
      </c>
      <c r="S47">
        <v>15.199201</v>
      </c>
      <c r="T47">
        <v>2.3529089999999999</v>
      </c>
      <c r="U47">
        <v>390.78449999999998</v>
      </c>
      <c r="V47">
        <v>16.108619999999998</v>
      </c>
      <c r="W47">
        <v>29.755876000000001</v>
      </c>
      <c r="X47">
        <v>114.28545800000001</v>
      </c>
      <c r="Y47">
        <v>0</v>
      </c>
      <c r="Z47">
        <v>12.58384</v>
      </c>
      <c r="AA47">
        <v>25.154942999999999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46.628272000000003</v>
      </c>
      <c r="AH47">
        <v>150.528842</v>
      </c>
      <c r="AI47">
        <v>0</v>
      </c>
      <c r="AJ47">
        <v>0</v>
      </c>
      <c r="AK47">
        <v>65.604401999999993</v>
      </c>
      <c r="AL47">
        <v>76.590114999999997</v>
      </c>
      <c r="AM47">
        <v>0</v>
      </c>
      <c r="AN47">
        <v>1.1493500000000001</v>
      </c>
      <c r="AO47">
        <v>0</v>
      </c>
      <c r="AP47">
        <v>4.3261289999999999</v>
      </c>
      <c r="AQ47">
        <v>0</v>
      </c>
      <c r="AR47">
        <v>40.479484999999997</v>
      </c>
      <c r="AS47">
        <v>36.560561999999997</v>
      </c>
      <c r="AT47">
        <v>19.297926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5.8103210000000001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2284.401171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367.66800499999999</v>
      </c>
      <c r="L48">
        <v>173.68199999999999</v>
      </c>
      <c r="M48">
        <v>93.649279000000007</v>
      </c>
      <c r="N48">
        <v>120.014262</v>
      </c>
      <c r="O48">
        <v>125.99673799999999</v>
      </c>
      <c r="P48">
        <v>144.72433799999999</v>
      </c>
      <c r="Q48">
        <v>9.1193659999999994</v>
      </c>
      <c r="R48">
        <v>24.620001999999999</v>
      </c>
      <c r="S48">
        <v>15.199201</v>
      </c>
      <c r="T48">
        <v>2.3529089999999999</v>
      </c>
      <c r="U48">
        <v>390.78449999999998</v>
      </c>
      <c r="V48">
        <v>16.108619999999998</v>
      </c>
      <c r="W48">
        <v>29.755876000000001</v>
      </c>
      <c r="X48">
        <v>114.28545800000001</v>
      </c>
      <c r="Y48">
        <v>0</v>
      </c>
      <c r="Z48">
        <v>12.58384</v>
      </c>
      <c r="AA48">
        <v>25.154942999999999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46.628272000000003</v>
      </c>
      <c r="AH48">
        <v>150.528842</v>
      </c>
      <c r="AI48">
        <v>0</v>
      </c>
      <c r="AJ48">
        <v>0</v>
      </c>
      <c r="AK48">
        <v>65.604401999999993</v>
      </c>
      <c r="AL48">
        <v>76.590114999999997</v>
      </c>
      <c r="AM48">
        <v>0</v>
      </c>
      <c r="AN48">
        <v>1.1493500000000001</v>
      </c>
      <c r="AO48">
        <v>0</v>
      </c>
      <c r="AP48">
        <v>4.3261289999999999</v>
      </c>
      <c r="AQ48">
        <v>0</v>
      </c>
      <c r="AR48">
        <v>40.479484999999997</v>
      </c>
      <c r="AS48">
        <v>36.560561999999997</v>
      </c>
      <c r="AT48">
        <v>17.270068999999999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5.8103210000000001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2282.3733139999999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367.66800499999999</v>
      </c>
      <c r="L49">
        <v>173.68199999999999</v>
      </c>
      <c r="M49">
        <v>93.649279000000007</v>
      </c>
      <c r="N49">
        <v>120.014262</v>
      </c>
      <c r="O49">
        <v>125.99673799999999</v>
      </c>
      <c r="P49">
        <v>144.72433799999999</v>
      </c>
      <c r="Q49">
        <v>9.1193659999999994</v>
      </c>
      <c r="R49">
        <v>24.620001999999999</v>
      </c>
      <c r="S49">
        <v>15.199201</v>
      </c>
      <c r="T49">
        <v>2.3529089999999999</v>
      </c>
      <c r="U49">
        <v>390.78449999999998</v>
      </c>
      <c r="V49">
        <v>16.108619999999998</v>
      </c>
      <c r="W49">
        <v>29.755876000000001</v>
      </c>
      <c r="X49">
        <v>106.620099</v>
      </c>
      <c r="Y49">
        <v>0</v>
      </c>
      <c r="Z49">
        <v>6.2919200000000002</v>
      </c>
      <c r="AA49">
        <v>25.154942999999999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46.628272000000003</v>
      </c>
      <c r="AH49">
        <v>150.528842</v>
      </c>
      <c r="AI49">
        <v>0</v>
      </c>
      <c r="AJ49">
        <v>0</v>
      </c>
      <c r="AK49">
        <v>65.604401999999993</v>
      </c>
      <c r="AL49">
        <v>76.590114999999997</v>
      </c>
      <c r="AM49">
        <v>0</v>
      </c>
      <c r="AN49">
        <v>1.1493500000000001</v>
      </c>
      <c r="AO49">
        <v>0</v>
      </c>
      <c r="AP49">
        <v>4.3261289999999999</v>
      </c>
      <c r="AQ49">
        <v>0</v>
      </c>
      <c r="AR49">
        <v>40.479484999999997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5.8103210000000001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2270.4439699999998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367.66800499999999</v>
      </c>
      <c r="L50">
        <v>173.68199999999999</v>
      </c>
      <c r="M50">
        <v>93.649279000000007</v>
      </c>
      <c r="N50">
        <v>120.014262</v>
      </c>
      <c r="O50">
        <v>125.99673799999999</v>
      </c>
      <c r="P50">
        <v>144.72433799999999</v>
      </c>
      <c r="Q50">
        <v>9.1193659999999994</v>
      </c>
      <c r="R50">
        <v>30.222114999999999</v>
      </c>
      <c r="S50">
        <v>18.668789</v>
      </c>
      <c r="T50">
        <v>2.3529089999999999</v>
      </c>
      <c r="U50">
        <v>390.78449999999998</v>
      </c>
      <c r="V50">
        <v>16.108619999999998</v>
      </c>
      <c r="W50">
        <v>29.755876000000001</v>
      </c>
      <c r="X50">
        <v>106.620099</v>
      </c>
      <c r="Y50">
        <v>0</v>
      </c>
      <c r="Z50">
        <v>6.2919200000000002</v>
      </c>
      <c r="AA50">
        <v>25.154942999999999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46.628272000000003</v>
      </c>
      <c r="AH50">
        <v>150.528842</v>
      </c>
      <c r="AI50">
        <v>0</v>
      </c>
      <c r="AJ50">
        <v>0</v>
      </c>
      <c r="AK50">
        <v>65.604401999999993</v>
      </c>
      <c r="AL50">
        <v>76.590114999999997</v>
      </c>
      <c r="AM50">
        <v>0</v>
      </c>
      <c r="AN50">
        <v>1.1493500000000001</v>
      </c>
      <c r="AO50">
        <v>0</v>
      </c>
      <c r="AP50">
        <v>4.3261289999999999</v>
      </c>
      <c r="AQ50">
        <v>0</v>
      </c>
      <c r="AR50">
        <v>40.479484999999997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0</v>
      </c>
      <c r="BA50">
        <v>5.8103210000000001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2279.5156709999997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367.66800499999999</v>
      </c>
      <c r="L51">
        <v>173.68199999999999</v>
      </c>
      <c r="M51">
        <v>93.649279000000007</v>
      </c>
      <c r="N51">
        <v>120.014262</v>
      </c>
      <c r="O51">
        <v>125.99673799999999</v>
      </c>
      <c r="P51">
        <v>144.72433799999999</v>
      </c>
      <c r="Q51">
        <v>9.1193659999999994</v>
      </c>
      <c r="R51">
        <v>30.222114999999999</v>
      </c>
      <c r="S51">
        <v>18.668789</v>
      </c>
      <c r="T51">
        <v>2.3529089999999999</v>
      </c>
      <c r="U51">
        <v>390.78449999999998</v>
      </c>
      <c r="V51">
        <v>16.108619999999998</v>
      </c>
      <c r="W51">
        <v>29.755876000000001</v>
      </c>
      <c r="X51">
        <v>106.620099</v>
      </c>
      <c r="Y51">
        <v>0</v>
      </c>
      <c r="Z51">
        <v>6.2919200000000002</v>
      </c>
      <c r="AA51">
        <v>25.154942999999999</v>
      </c>
      <c r="AB51">
        <v>46.797483999999997</v>
      </c>
      <c r="AC51">
        <v>33.608676000000003</v>
      </c>
      <c r="AD51">
        <v>21.004010000000001</v>
      </c>
      <c r="AE51">
        <v>57.098345999999999</v>
      </c>
      <c r="AF51">
        <v>0</v>
      </c>
      <c r="AG51">
        <v>46.628272000000003</v>
      </c>
      <c r="AH51">
        <v>150.528842</v>
      </c>
      <c r="AI51">
        <v>0</v>
      </c>
      <c r="AJ51">
        <v>0</v>
      </c>
      <c r="AK51">
        <v>65.604401999999993</v>
      </c>
      <c r="AL51">
        <v>76.590114999999997</v>
      </c>
      <c r="AM51">
        <v>0</v>
      </c>
      <c r="AN51">
        <v>1.1493500000000001</v>
      </c>
      <c r="AO51">
        <v>0</v>
      </c>
      <c r="AP51">
        <v>3.7081110000000002</v>
      </c>
      <c r="AQ51">
        <v>0</v>
      </c>
      <c r="AR51">
        <v>40.479484999999997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0</v>
      </c>
      <c r="BA51">
        <v>5.8103210000000001</v>
      </c>
      <c r="BB51">
        <v>5.1700200000000001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2278.8976529999995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367.66800499999999</v>
      </c>
      <c r="L52">
        <v>173.68199999999999</v>
      </c>
      <c r="M52">
        <v>93.649279000000007</v>
      </c>
      <c r="N52">
        <v>120.014262</v>
      </c>
      <c r="O52">
        <v>125.99673799999999</v>
      </c>
      <c r="P52">
        <v>144.72433799999999</v>
      </c>
      <c r="Q52">
        <v>9.1193659999999994</v>
      </c>
      <c r="R52">
        <v>30.222114999999999</v>
      </c>
      <c r="S52">
        <v>18.668789</v>
      </c>
      <c r="T52">
        <v>2.3529089999999999</v>
      </c>
      <c r="U52">
        <v>390.78449999999998</v>
      </c>
      <c r="V52">
        <v>16.108619999999998</v>
      </c>
      <c r="W52">
        <v>29.755876000000001</v>
      </c>
      <c r="X52">
        <v>106.620099</v>
      </c>
      <c r="Y52">
        <v>0</v>
      </c>
      <c r="Z52">
        <v>6.2919200000000002</v>
      </c>
      <c r="AA52">
        <v>25.154942999999999</v>
      </c>
      <c r="AB52">
        <v>46.797483999999997</v>
      </c>
      <c r="AC52">
        <v>33.608676000000003</v>
      </c>
      <c r="AD52">
        <v>21.004010000000001</v>
      </c>
      <c r="AE52">
        <v>57.098345999999999</v>
      </c>
      <c r="AF52">
        <v>0</v>
      </c>
      <c r="AG52">
        <v>46.628272000000003</v>
      </c>
      <c r="AH52">
        <v>150.528842</v>
      </c>
      <c r="AI52">
        <v>0</v>
      </c>
      <c r="AJ52">
        <v>0</v>
      </c>
      <c r="AK52">
        <v>65.604401999999993</v>
      </c>
      <c r="AL52">
        <v>76.590114999999997</v>
      </c>
      <c r="AM52">
        <v>0</v>
      </c>
      <c r="AN52">
        <v>1.1493500000000001</v>
      </c>
      <c r="AO52">
        <v>0</v>
      </c>
      <c r="AP52">
        <v>3.7081110000000002</v>
      </c>
      <c r="AQ52">
        <v>0</v>
      </c>
      <c r="AR52">
        <v>36.751111000000002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0</v>
      </c>
      <c r="BA52">
        <v>5.8103210000000001</v>
      </c>
      <c r="BB52">
        <v>5.1700200000000001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2275.1692789999997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366.70310499999999</v>
      </c>
      <c r="L53">
        <v>167.931196</v>
      </c>
      <c r="M53">
        <v>93.649279000000007</v>
      </c>
      <c r="N53">
        <v>120.014262</v>
      </c>
      <c r="O53">
        <v>125.99673799999999</v>
      </c>
      <c r="P53">
        <v>144.72433799999999</v>
      </c>
      <c r="Q53">
        <v>9.1193659999999994</v>
      </c>
      <c r="R53">
        <v>30.222114999999999</v>
      </c>
      <c r="S53">
        <v>18.668789</v>
      </c>
      <c r="T53">
        <v>2.3529089999999999</v>
      </c>
      <c r="U53">
        <v>390.78449999999998</v>
      </c>
      <c r="V53">
        <v>16.108619999999998</v>
      </c>
      <c r="W53">
        <v>29.755876000000001</v>
      </c>
      <c r="X53">
        <v>106.620099</v>
      </c>
      <c r="Y53">
        <v>0</v>
      </c>
      <c r="Z53">
        <v>6.2919200000000002</v>
      </c>
      <c r="AA53">
        <v>25.154942999999999</v>
      </c>
      <c r="AB53">
        <v>46.797483999999997</v>
      </c>
      <c r="AC53">
        <v>33.608676000000003</v>
      </c>
      <c r="AD53">
        <v>21.004010000000001</v>
      </c>
      <c r="AE53">
        <v>57.098345999999999</v>
      </c>
      <c r="AF53">
        <v>0</v>
      </c>
      <c r="AG53">
        <v>46.628272000000003</v>
      </c>
      <c r="AH53">
        <v>150.528842</v>
      </c>
      <c r="AI53">
        <v>0</v>
      </c>
      <c r="AJ53">
        <v>0</v>
      </c>
      <c r="AK53">
        <v>65.604401999999993</v>
      </c>
      <c r="AL53">
        <v>76.590114999999997</v>
      </c>
      <c r="AM53">
        <v>0</v>
      </c>
      <c r="AN53">
        <v>1.1493500000000001</v>
      </c>
      <c r="AO53">
        <v>0</v>
      </c>
      <c r="AP53">
        <v>3.7081110000000002</v>
      </c>
      <c r="AQ53">
        <v>0</v>
      </c>
      <c r="AR53">
        <v>36.751111000000002</v>
      </c>
      <c r="AS53">
        <v>36.560561999999997</v>
      </c>
      <c r="AT53">
        <v>18.706233000000001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0</v>
      </c>
      <c r="BA53">
        <v>5.8103210000000001</v>
      </c>
      <c r="BB53">
        <v>5.1700200000000001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2267.8618039999997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366.70310499999999</v>
      </c>
      <c r="L54">
        <v>167.931196</v>
      </c>
      <c r="M54">
        <v>93.649279000000007</v>
      </c>
      <c r="N54">
        <v>120.014262</v>
      </c>
      <c r="O54">
        <v>125.99673799999999</v>
      </c>
      <c r="P54">
        <v>144.72433799999999</v>
      </c>
      <c r="Q54">
        <v>9.1193659999999994</v>
      </c>
      <c r="R54">
        <v>30.222114999999999</v>
      </c>
      <c r="S54">
        <v>18.668789</v>
      </c>
      <c r="T54">
        <v>2.3529089999999999</v>
      </c>
      <c r="U54">
        <v>390.78449999999998</v>
      </c>
      <c r="V54">
        <v>16.108619999999998</v>
      </c>
      <c r="W54">
        <v>29.755876000000001</v>
      </c>
      <c r="X54">
        <v>106.620099</v>
      </c>
      <c r="Y54">
        <v>0</v>
      </c>
      <c r="Z54">
        <v>6.2919200000000002</v>
      </c>
      <c r="AA54">
        <v>25.154942999999999</v>
      </c>
      <c r="AB54">
        <v>46.797483999999997</v>
      </c>
      <c r="AC54">
        <v>33.608676000000003</v>
      </c>
      <c r="AD54">
        <v>21.004010000000001</v>
      </c>
      <c r="AE54">
        <v>57.098345999999999</v>
      </c>
      <c r="AF54">
        <v>0</v>
      </c>
      <c r="AG54">
        <v>46.628272000000003</v>
      </c>
      <c r="AH54">
        <v>150.528842</v>
      </c>
      <c r="AI54">
        <v>0</v>
      </c>
      <c r="AJ54">
        <v>0</v>
      </c>
      <c r="AK54">
        <v>65.604401999999993</v>
      </c>
      <c r="AL54">
        <v>76.590114999999997</v>
      </c>
      <c r="AM54">
        <v>0</v>
      </c>
      <c r="AN54">
        <v>1.1493500000000001</v>
      </c>
      <c r="AO54">
        <v>0</v>
      </c>
      <c r="AP54">
        <v>3.7081110000000002</v>
      </c>
      <c r="AQ54">
        <v>0</v>
      </c>
      <c r="AR54">
        <v>36.751111000000002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0</v>
      </c>
      <c r="BA54">
        <v>5.8103210000000001</v>
      </c>
      <c r="BB54">
        <v>5.1700200000000001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2268.453575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366.70310499999999</v>
      </c>
      <c r="L55">
        <v>167.931196</v>
      </c>
      <c r="M55">
        <v>93.649279000000007</v>
      </c>
      <c r="N55">
        <v>120.014262</v>
      </c>
      <c r="O55">
        <v>125.99673799999999</v>
      </c>
      <c r="P55">
        <v>144.72433799999999</v>
      </c>
      <c r="Q55">
        <v>9.1193659999999994</v>
      </c>
      <c r="R55">
        <v>30.222114999999999</v>
      </c>
      <c r="S55">
        <v>18.668789</v>
      </c>
      <c r="T55">
        <v>2.3529089999999999</v>
      </c>
      <c r="U55">
        <v>390.78449999999998</v>
      </c>
      <c r="V55">
        <v>16.108619999999998</v>
      </c>
      <c r="W55">
        <v>34.301229999999997</v>
      </c>
      <c r="X55">
        <v>114.309966</v>
      </c>
      <c r="Y55">
        <v>0</v>
      </c>
      <c r="Z55">
        <v>6.2919200000000002</v>
      </c>
      <c r="AA55">
        <v>25.154942999999999</v>
      </c>
      <c r="AB55">
        <v>46.797483999999997</v>
      </c>
      <c r="AC55">
        <v>33.608676000000003</v>
      </c>
      <c r="AD55">
        <v>21.004010000000001</v>
      </c>
      <c r="AE55">
        <v>57.098345999999999</v>
      </c>
      <c r="AF55">
        <v>0</v>
      </c>
      <c r="AG55">
        <v>46.628272000000003</v>
      </c>
      <c r="AH55">
        <v>150.528842</v>
      </c>
      <c r="AI55">
        <v>0</v>
      </c>
      <c r="AJ55">
        <v>0</v>
      </c>
      <c r="AK55">
        <v>65.604401999999993</v>
      </c>
      <c r="AL55">
        <v>76.590114999999997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36.751111000000002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0</v>
      </c>
      <c r="BA55">
        <v>5.8103210000000001</v>
      </c>
      <c r="BB55">
        <v>5.1700200000000001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2280.6887959999999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366.70310499999999</v>
      </c>
      <c r="L56">
        <v>167.931196</v>
      </c>
      <c r="M56">
        <v>93.649279000000007</v>
      </c>
      <c r="N56">
        <v>120.014262</v>
      </c>
      <c r="O56">
        <v>125.99673799999999</v>
      </c>
      <c r="P56">
        <v>144.72433799999999</v>
      </c>
      <c r="Q56">
        <v>9.1193659999999994</v>
      </c>
      <c r="R56">
        <v>30.222114999999999</v>
      </c>
      <c r="S56">
        <v>18.668789</v>
      </c>
      <c r="T56">
        <v>2.3529089999999999</v>
      </c>
      <c r="U56">
        <v>390.78449999999998</v>
      </c>
      <c r="V56">
        <v>16.108619999999998</v>
      </c>
      <c r="W56">
        <v>34.301229999999997</v>
      </c>
      <c r="X56">
        <v>115.01608</v>
      </c>
      <c r="Y56">
        <v>0</v>
      </c>
      <c r="Z56">
        <v>6.2919200000000002</v>
      </c>
      <c r="AA56">
        <v>25.154942999999999</v>
      </c>
      <c r="AB56">
        <v>46.797483999999997</v>
      </c>
      <c r="AC56">
        <v>33.608676000000003</v>
      </c>
      <c r="AD56">
        <v>21.004010000000001</v>
      </c>
      <c r="AE56">
        <v>57.098345999999999</v>
      </c>
      <c r="AF56">
        <v>0</v>
      </c>
      <c r="AG56">
        <v>46.628272000000003</v>
      </c>
      <c r="AH56">
        <v>150.528842</v>
      </c>
      <c r="AI56">
        <v>0</v>
      </c>
      <c r="AJ56">
        <v>0</v>
      </c>
      <c r="AK56">
        <v>65.604401999999993</v>
      </c>
      <c r="AL56">
        <v>76.590114999999997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36.751111000000002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0</v>
      </c>
      <c r="BA56">
        <v>5.8103210000000001</v>
      </c>
      <c r="BB56">
        <v>5.1700200000000001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2281.39491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366.70310499999999</v>
      </c>
      <c r="L57">
        <v>167.931196</v>
      </c>
      <c r="M57">
        <v>93.649279000000007</v>
      </c>
      <c r="N57">
        <v>120.014262</v>
      </c>
      <c r="O57">
        <v>125.99673799999999</v>
      </c>
      <c r="P57">
        <v>144.72433799999999</v>
      </c>
      <c r="Q57">
        <v>9.1193659999999994</v>
      </c>
      <c r="R57">
        <v>24.620001999999999</v>
      </c>
      <c r="S57">
        <v>15.199201</v>
      </c>
      <c r="T57">
        <v>2.3529089999999999</v>
      </c>
      <c r="U57">
        <v>390.78449999999998</v>
      </c>
      <c r="V57">
        <v>16.745930000000001</v>
      </c>
      <c r="W57">
        <v>34.649559000000004</v>
      </c>
      <c r="X57">
        <v>115.01608</v>
      </c>
      <c r="Y57">
        <v>0</v>
      </c>
      <c r="Z57">
        <v>6.2919200000000002</v>
      </c>
      <c r="AA57">
        <v>25.154942999999999</v>
      </c>
      <c r="AB57">
        <v>46.797483999999997</v>
      </c>
      <c r="AC57">
        <v>33.608676000000003</v>
      </c>
      <c r="AD57">
        <v>21.004010000000001</v>
      </c>
      <c r="AE57">
        <v>57.098345999999999</v>
      </c>
      <c r="AF57">
        <v>0</v>
      </c>
      <c r="AG57">
        <v>46.628272000000003</v>
      </c>
      <c r="AH57">
        <v>173.64577199999999</v>
      </c>
      <c r="AI57">
        <v>0</v>
      </c>
      <c r="AJ57">
        <v>0</v>
      </c>
      <c r="AK57">
        <v>65.604401999999993</v>
      </c>
      <c r="AL57">
        <v>76.590114999999997</v>
      </c>
      <c r="AM57">
        <v>0</v>
      </c>
      <c r="AN57">
        <v>1.1493500000000001</v>
      </c>
      <c r="AO57">
        <v>0</v>
      </c>
      <c r="AP57">
        <v>11.742350999999999</v>
      </c>
      <c r="AQ57">
        <v>0</v>
      </c>
      <c r="AR57">
        <v>36.751111000000002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0</v>
      </c>
      <c r="BA57">
        <v>6.5087479999999998</v>
      </c>
      <c r="BB57">
        <v>5.1700200000000001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2305.158445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366.70310499999999</v>
      </c>
      <c r="L58">
        <v>167.931196</v>
      </c>
      <c r="M58">
        <v>93.649279000000007</v>
      </c>
      <c r="N58">
        <v>120.014262</v>
      </c>
      <c r="O58">
        <v>125.99673799999999</v>
      </c>
      <c r="P58">
        <v>144.72433799999999</v>
      </c>
      <c r="Q58">
        <v>15.517981000000001</v>
      </c>
      <c r="R58">
        <v>32.522055000000002</v>
      </c>
      <c r="S58">
        <v>19.557772</v>
      </c>
      <c r="T58">
        <v>2.981541</v>
      </c>
      <c r="U58">
        <v>390.78449999999998</v>
      </c>
      <c r="V58">
        <v>19.224786999999999</v>
      </c>
      <c r="W58">
        <v>34.649559000000004</v>
      </c>
      <c r="X58">
        <v>115.01608</v>
      </c>
      <c r="Y58">
        <v>0</v>
      </c>
      <c r="Z58">
        <v>6.2919200000000002</v>
      </c>
      <c r="AA58">
        <v>25.154942999999999</v>
      </c>
      <c r="AB58">
        <v>46.797483999999997</v>
      </c>
      <c r="AC58">
        <v>33.608676000000003</v>
      </c>
      <c r="AD58">
        <v>21.004010000000001</v>
      </c>
      <c r="AE58">
        <v>57.098345999999999</v>
      </c>
      <c r="AF58">
        <v>0</v>
      </c>
      <c r="AG58">
        <v>46.628272000000003</v>
      </c>
      <c r="AH58">
        <v>173.64577199999999</v>
      </c>
      <c r="AI58">
        <v>0</v>
      </c>
      <c r="AJ58">
        <v>0</v>
      </c>
      <c r="AK58">
        <v>65.604401999999993</v>
      </c>
      <c r="AL58">
        <v>76.590114999999997</v>
      </c>
      <c r="AM58">
        <v>0</v>
      </c>
      <c r="AN58">
        <v>1.1493500000000001</v>
      </c>
      <c r="AO58">
        <v>0</v>
      </c>
      <c r="AP58">
        <v>11.742350999999999</v>
      </c>
      <c r="AQ58">
        <v>0</v>
      </c>
      <c r="AR58">
        <v>36.751111000000002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0</v>
      </c>
      <c r="BA58">
        <v>6.5087479999999998</v>
      </c>
      <c r="BB58">
        <v>5.1700200000000001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2326.9251730000001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436.65835499999997</v>
      </c>
      <c r="L59">
        <v>182.200716</v>
      </c>
      <c r="M59">
        <v>93.649279000000007</v>
      </c>
      <c r="N59">
        <v>120.014262</v>
      </c>
      <c r="O59">
        <v>125.99673799999999</v>
      </c>
      <c r="P59">
        <v>144.72433799999999</v>
      </c>
      <c r="Q59">
        <v>18.402283000000001</v>
      </c>
      <c r="R59">
        <v>37.731256999999999</v>
      </c>
      <c r="S59">
        <v>23.200151999999999</v>
      </c>
      <c r="T59">
        <v>2.981541</v>
      </c>
      <c r="U59">
        <v>390.78449999999998</v>
      </c>
      <c r="V59">
        <v>20.06992</v>
      </c>
      <c r="W59">
        <v>34.649559000000004</v>
      </c>
      <c r="X59">
        <v>115.01608</v>
      </c>
      <c r="Y59">
        <v>0</v>
      </c>
      <c r="Z59">
        <v>6.2919200000000002</v>
      </c>
      <c r="AA59">
        <v>25.154942999999999</v>
      </c>
      <c r="AB59">
        <v>46.797483999999997</v>
      </c>
      <c r="AC59">
        <v>33.608676000000003</v>
      </c>
      <c r="AD59">
        <v>31.433126000000001</v>
      </c>
      <c r="AE59">
        <v>57.098345999999999</v>
      </c>
      <c r="AF59">
        <v>0</v>
      </c>
      <c r="AG59">
        <v>46.628272000000003</v>
      </c>
      <c r="AH59">
        <v>173.64577199999999</v>
      </c>
      <c r="AI59">
        <v>0</v>
      </c>
      <c r="AJ59">
        <v>0</v>
      </c>
      <c r="AK59">
        <v>65.604401999999993</v>
      </c>
      <c r="AL59">
        <v>76.590114999999997</v>
      </c>
      <c r="AM59">
        <v>0</v>
      </c>
      <c r="AN59">
        <v>1.1493500000000001</v>
      </c>
      <c r="AO59">
        <v>0</v>
      </c>
      <c r="AP59">
        <v>11.742350999999999</v>
      </c>
      <c r="AQ59">
        <v>0</v>
      </c>
      <c r="AR59">
        <v>36.751111000000002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0</v>
      </c>
      <c r="BA59">
        <v>6.5087479999999998</v>
      </c>
      <c r="BB59">
        <v>5.1700200000000001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2434.1600759999997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544.75610200000006</v>
      </c>
      <c r="L60">
        <v>182.200716</v>
      </c>
      <c r="M60">
        <v>93.649279000000007</v>
      </c>
      <c r="N60">
        <v>120.014262</v>
      </c>
      <c r="O60">
        <v>125.99673799999999</v>
      </c>
      <c r="P60">
        <v>144.72433799999999</v>
      </c>
      <c r="Q60">
        <v>18.402283000000001</v>
      </c>
      <c r="R60">
        <v>37.731256999999999</v>
      </c>
      <c r="S60">
        <v>23.200151999999999</v>
      </c>
      <c r="T60">
        <v>2.981541</v>
      </c>
      <c r="U60">
        <v>390.78449999999998</v>
      </c>
      <c r="V60">
        <v>17.289656999999998</v>
      </c>
      <c r="W60">
        <v>34.649559000000004</v>
      </c>
      <c r="X60">
        <v>128.52467999999999</v>
      </c>
      <c r="Y60">
        <v>0</v>
      </c>
      <c r="Z60">
        <v>6.2919200000000002</v>
      </c>
      <c r="AA60">
        <v>25.154942999999999</v>
      </c>
      <c r="AB60">
        <v>46.797483999999997</v>
      </c>
      <c r="AC60">
        <v>33.608676000000003</v>
      </c>
      <c r="AD60">
        <v>31.433126000000001</v>
      </c>
      <c r="AE60">
        <v>57.098345999999999</v>
      </c>
      <c r="AF60">
        <v>0</v>
      </c>
      <c r="AG60">
        <v>46.628272000000003</v>
      </c>
      <c r="AH60">
        <v>173.64577199999999</v>
      </c>
      <c r="AI60">
        <v>0</v>
      </c>
      <c r="AJ60">
        <v>0</v>
      </c>
      <c r="AK60">
        <v>65.604401999999993</v>
      </c>
      <c r="AL60">
        <v>76.590114999999997</v>
      </c>
      <c r="AM60">
        <v>0</v>
      </c>
      <c r="AN60">
        <v>1.1493500000000001</v>
      </c>
      <c r="AO60">
        <v>0</v>
      </c>
      <c r="AP60">
        <v>5.5621660000000004</v>
      </c>
      <c r="AQ60">
        <v>0</v>
      </c>
      <c r="AR60">
        <v>36.751111000000002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0</v>
      </c>
      <c r="BA60">
        <v>6.5087479999999998</v>
      </c>
      <c r="BB60">
        <v>5.1700200000000001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2546.8059750000002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592.95912899999996</v>
      </c>
      <c r="L61">
        <v>182.200716</v>
      </c>
      <c r="M61">
        <v>93.649279000000007</v>
      </c>
      <c r="N61">
        <v>120.014262</v>
      </c>
      <c r="O61">
        <v>125.99673799999999</v>
      </c>
      <c r="P61">
        <v>144.72433799999999</v>
      </c>
      <c r="Q61">
        <v>18.402283000000001</v>
      </c>
      <c r="R61">
        <v>43.330230999999998</v>
      </c>
      <c r="S61">
        <v>26.668852999999999</v>
      </c>
      <c r="T61">
        <v>2.981541</v>
      </c>
      <c r="U61">
        <v>390.78449999999998</v>
      </c>
      <c r="V61">
        <v>20.06992</v>
      </c>
      <c r="W61">
        <v>34.649559000000004</v>
      </c>
      <c r="X61">
        <v>128.52467999999999</v>
      </c>
      <c r="Y61">
        <v>0</v>
      </c>
      <c r="Z61">
        <v>6.2919200000000002</v>
      </c>
      <c r="AA61">
        <v>25.917214000000001</v>
      </c>
      <c r="AB61">
        <v>46.797483999999997</v>
      </c>
      <c r="AC61">
        <v>33.608676000000003</v>
      </c>
      <c r="AD61">
        <v>31.433126000000001</v>
      </c>
      <c r="AE61">
        <v>57.098345999999999</v>
      </c>
      <c r="AF61">
        <v>0</v>
      </c>
      <c r="AG61">
        <v>46.628272000000003</v>
      </c>
      <c r="AH61">
        <v>173.64577199999999</v>
      </c>
      <c r="AI61">
        <v>0</v>
      </c>
      <c r="AJ61">
        <v>0</v>
      </c>
      <c r="AK61">
        <v>65.604401999999993</v>
      </c>
      <c r="AL61">
        <v>76.590114999999997</v>
      </c>
      <c r="AM61">
        <v>0</v>
      </c>
      <c r="AN61">
        <v>1.1493500000000001</v>
      </c>
      <c r="AO61">
        <v>0</v>
      </c>
      <c r="AP61">
        <v>4.3261289999999999</v>
      </c>
      <c r="AQ61">
        <v>0</v>
      </c>
      <c r="AR61">
        <v>36.751111000000002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0</v>
      </c>
      <c r="BA61">
        <v>6.5087479999999998</v>
      </c>
      <c r="BB61">
        <v>5.1700200000000001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2606.3831740000001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621.90612899999996</v>
      </c>
      <c r="L62">
        <v>182.200716</v>
      </c>
      <c r="M62">
        <v>93.649279000000007</v>
      </c>
      <c r="N62">
        <v>120.014262</v>
      </c>
      <c r="O62">
        <v>125.99673799999999</v>
      </c>
      <c r="P62">
        <v>144.72433799999999</v>
      </c>
      <c r="Q62">
        <v>18.402283000000001</v>
      </c>
      <c r="R62">
        <v>43.330401999999999</v>
      </c>
      <c r="S62">
        <v>26.668852999999999</v>
      </c>
      <c r="T62">
        <v>2.981541</v>
      </c>
      <c r="U62">
        <v>390.78449999999998</v>
      </c>
      <c r="V62">
        <v>16.11383</v>
      </c>
      <c r="W62">
        <v>34.649559000000004</v>
      </c>
      <c r="X62">
        <v>141.87793099999999</v>
      </c>
      <c r="Y62">
        <v>0</v>
      </c>
      <c r="Z62">
        <v>6.2919200000000002</v>
      </c>
      <c r="AA62">
        <v>25.917214000000001</v>
      </c>
      <c r="AB62">
        <v>46.797483999999997</v>
      </c>
      <c r="AC62">
        <v>33.608676000000003</v>
      </c>
      <c r="AD62">
        <v>31.433126000000001</v>
      </c>
      <c r="AE62">
        <v>57.098345999999999</v>
      </c>
      <c r="AF62">
        <v>0</v>
      </c>
      <c r="AG62">
        <v>46.628272000000003</v>
      </c>
      <c r="AH62">
        <v>173.64577199999999</v>
      </c>
      <c r="AI62">
        <v>0</v>
      </c>
      <c r="AJ62">
        <v>0</v>
      </c>
      <c r="AK62">
        <v>65.604401999999993</v>
      </c>
      <c r="AL62">
        <v>76.590114999999997</v>
      </c>
      <c r="AM62">
        <v>0</v>
      </c>
      <c r="AN62">
        <v>1.1493500000000001</v>
      </c>
      <c r="AO62">
        <v>0</v>
      </c>
      <c r="AP62">
        <v>4.3261289999999999</v>
      </c>
      <c r="AQ62">
        <v>0</v>
      </c>
      <c r="AR62">
        <v>36.751111000000002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0</v>
      </c>
      <c r="BA62">
        <v>6.5087479999999998</v>
      </c>
      <c r="BB62">
        <v>5.1700200000000001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2644.7275060000002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664.54201699999999</v>
      </c>
      <c r="L63">
        <v>185.55991900000001</v>
      </c>
      <c r="M63">
        <v>93.649279000000007</v>
      </c>
      <c r="N63">
        <v>120.014262</v>
      </c>
      <c r="O63">
        <v>125.99673799999999</v>
      </c>
      <c r="P63">
        <v>144.72433799999999</v>
      </c>
      <c r="Q63">
        <v>18.606553000000002</v>
      </c>
      <c r="R63">
        <v>43.330401999999999</v>
      </c>
      <c r="S63">
        <v>26.668852999999999</v>
      </c>
      <c r="T63">
        <v>2.981541</v>
      </c>
      <c r="U63">
        <v>390.78449999999998</v>
      </c>
      <c r="V63">
        <v>20.06992</v>
      </c>
      <c r="W63">
        <v>34.649559000000004</v>
      </c>
      <c r="X63">
        <v>141.87793099999999</v>
      </c>
      <c r="Y63">
        <v>0</v>
      </c>
      <c r="Z63">
        <v>6.2919200000000002</v>
      </c>
      <c r="AA63">
        <v>25.917214000000001</v>
      </c>
      <c r="AB63">
        <v>46.797483999999997</v>
      </c>
      <c r="AC63">
        <v>33.608676000000003</v>
      </c>
      <c r="AD63">
        <v>31.433126000000001</v>
      </c>
      <c r="AE63">
        <v>57.098345999999999</v>
      </c>
      <c r="AF63">
        <v>0</v>
      </c>
      <c r="AG63">
        <v>46.628272000000003</v>
      </c>
      <c r="AH63">
        <v>173.64577199999999</v>
      </c>
      <c r="AI63">
        <v>0</v>
      </c>
      <c r="AJ63">
        <v>0</v>
      </c>
      <c r="AK63">
        <v>65.604401999999993</v>
      </c>
      <c r="AL63">
        <v>76.590114999999997</v>
      </c>
      <c r="AM63">
        <v>0</v>
      </c>
      <c r="AN63">
        <v>1.1493500000000001</v>
      </c>
      <c r="AO63">
        <v>0</v>
      </c>
      <c r="AP63">
        <v>11.742350999999999</v>
      </c>
      <c r="AQ63">
        <v>0</v>
      </c>
      <c r="AR63">
        <v>36.751111000000002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1.807931</v>
      </c>
      <c r="BA63">
        <v>6.5087479999999998</v>
      </c>
      <c r="BB63">
        <v>5.1700200000000001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2704.1071099999999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664.54201699999999</v>
      </c>
      <c r="L64">
        <v>185.55991900000001</v>
      </c>
      <c r="M64">
        <v>93.649279000000007</v>
      </c>
      <c r="N64">
        <v>120.014262</v>
      </c>
      <c r="O64">
        <v>125.99673799999999</v>
      </c>
      <c r="P64">
        <v>144.72433799999999</v>
      </c>
      <c r="Q64">
        <v>18.606553000000002</v>
      </c>
      <c r="R64">
        <v>43.330401999999999</v>
      </c>
      <c r="S64">
        <v>26.668852999999999</v>
      </c>
      <c r="T64">
        <v>2.981541</v>
      </c>
      <c r="U64">
        <v>390.78449999999998</v>
      </c>
      <c r="V64">
        <v>16.11383</v>
      </c>
      <c r="W64">
        <v>34.649559000000004</v>
      </c>
      <c r="X64">
        <v>141.87793099999999</v>
      </c>
      <c r="Y64">
        <v>0</v>
      </c>
      <c r="Z64">
        <v>6.2919200000000002</v>
      </c>
      <c r="AA64">
        <v>25.917214000000001</v>
      </c>
      <c r="AB64">
        <v>46.797483999999997</v>
      </c>
      <c r="AC64">
        <v>33.608676000000003</v>
      </c>
      <c r="AD64">
        <v>31.433126000000001</v>
      </c>
      <c r="AE64">
        <v>57.098345999999999</v>
      </c>
      <c r="AF64">
        <v>0</v>
      </c>
      <c r="AG64">
        <v>46.628272000000003</v>
      </c>
      <c r="AH64">
        <v>173.64577199999999</v>
      </c>
      <c r="AI64">
        <v>0</v>
      </c>
      <c r="AJ64">
        <v>0</v>
      </c>
      <c r="AK64">
        <v>65.604401999999993</v>
      </c>
      <c r="AL64">
        <v>76.590114999999997</v>
      </c>
      <c r="AM64">
        <v>0</v>
      </c>
      <c r="AN64">
        <v>1.1493500000000001</v>
      </c>
      <c r="AO64">
        <v>0</v>
      </c>
      <c r="AP64">
        <v>6.798203</v>
      </c>
      <c r="AQ64">
        <v>0</v>
      </c>
      <c r="AR64">
        <v>36.751111000000002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3.6158610000000002</v>
      </c>
      <c r="BA64">
        <v>6.5087479999999998</v>
      </c>
      <c r="BB64">
        <v>5.1700200000000001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2697.0148020000001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664.54201699999999</v>
      </c>
      <c r="L65">
        <v>284.66200700000002</v>
      </c>
      <c r="M65">
        <v>93.649279000000007</v>
      </c>
      <c r="N65">
        <v>120.014262</v>
      </c>
      <c r="O65">
        <v>125.99673799999999</v>
      </c>
      <c r="P65">
        <v>144.72433799999999</v>
      </c>
      <c r="Q65">
        <v>18.606553000000002</v>
      </c>
      <c r="R65">
        <v>43.330401999999999</v>
      </c>
      <c r="S65">
        <v>26.668852999999999</v>
      </c>
      <c r="T65">
        <v>2.981541</v>
      </c>
      <c r="U65">
        <v>390.78449999999998</v>
      </c>
      <c r="V65">
        <v>16.11383</v>
      </c>
      <c r="W65">
        <v>34.649559000000004</v>
      </c>
      <c r="X65">
        <v>141.87793099999999</v>
      </c>
      <c r="Y65">
        <v>0</v>
      </c>
      <c r="Z65">
        <v>6.2919200000000002</v>
      </c>
      <c r="AA65">
        <v>25.917214000000001</v>
      </c>
      <c r="AB65">
        <v>46.797483999999997</v>
      </c>
      <c r="AC65">
        <v>33.608676000000003</v>
      </c>
      <c r="AD65">
        <v>31.433126000000001</v>
      </c>
      <c r="AE65">
        <v>57.098345999999999</v>
      </c>
      <c r="AF65">
        <v>0</v>
      </c>
      <c r="AG65">
        <v>46.628272000000003</v>
      </c>
      <c r="AH65">
        <v>173.64577199999999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1.1493500000000001</v>
      </c>
      <c r="AO65">
        <v>0</v>
      </c>
      <c r="AP65">
        <v>6.798203</v>
      </c>
      <c r="AQ65">
        <v>0</v>
      </c>
      <c r="AR65">
        <v>36.751111000000002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5.4237929999999999</v>
      </c>
      <c r="BA65">
        <v>6.5087479999999998</v>
      </c>
      <c r="BB65">
        <v>5.1700200000000001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2798.6984590000006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664.54201699999999</v>
      </c>
      <c r="L66">
        <v>335.71881500000001</v>
      </c>
      <c r="M66">
        <v>93.649279000000007</v>
      </c>
      <c r="N66">
        <v>120.014262</v>
      </c>
      <c r="O66">
        <v>125.99673799999999</v>
      </c>
      <c r="P66">
        <v>144.72433799999999</v>
      </c>
      <c r="Q66">
        <v>18.606553000000002</v>
      </c>
      <c r="R66">
        <v>43.330401999999999</v>
      </c>
      <c r="S66">
        <v>26.668852999999999</v>
      </c>
      <c r="T66">
        <v>2.981541</v>
      </c>
      <c r="U66">
        <v>390.78449999999998</v>
      </c>
      <c r="V66">
        <v>16.11383</v>
      </c>
      <c r="W66">
        <v>34.649559000000004</v>
      </c>
      <c r="X66">
        <v>141.87793099999999</v>
      </c>
      <c r="Y66">
        <v>0</v>
      </c>
      <c r="Z66">
        <v>6.2919200000000002</v>
      </c>
      <c r="AA66">
        <v>27.06062</v>
      </c>
      <c r="AB66">
        <v>46.797483999999997</v>
      </c>
      <c r="AC66">
        <v>33.608676000000003</v>
      </c>
      <c r="AD66">
        <v>31.433126000000001</v>
      </c>
      <c r="AE66">
        <v>57.098345999999999</v>
      </c>
      <c r="AF66">
        <v>0</v>
      </c>
      <c r="AG66">
        <v>46.628272000000003</v>
      </c>
      <c r="AH66">
        <v>173.64577199999999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1.1493500000000001</v>
      </c>
      <c r="AO66">
        <v>0</v>
      </c>
      <c r="AP66">
        <v>6.798203</v>
      </c>
      <c r="AQ66">
        <v>0</v>
      </c>
      <c r="AR66">
        <v>36.751111000000002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5.4237929999999999</v>
      </c>
      <c r="BA66">
        <v>6.5087479999999998</v>
      </c>
      <c r="BB66">
        <v>5.1700200000000001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2850.8986730000006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664.54201699999999</v>
      </c>
      <c r="L67">
        <v>290.368515</v>
      </c>
      <c r="M67">
        <v>93.649279000000007</v>
      </c>
      <c r="N67">
        <v>120.014262</v>
      </c>
      <c r="O67">
        <v>125.99673799999999</v>
      </c>
      <c r="P67">
        <v>144.72433799999999</v>
      </c>
      <c r="Q67">
        <v>18.606553000000002</v>
      </c>
      <c r="R67">
        <v>43.330401999999999</v>
      </c>
      <c r="S67">
        <v>26.668852999999999</v>
      </c>
      <c r="T67">
        <v>2.981541</v>
      </c>
      <c r="U67">
        <v>390.78449999999998</v>
      </c>
      <c r="V67">
        <v>16.11383</v>
      </c>
      <c r="W67">
        <v>34.649559000000004</v>
      </c>
      <c r="X67">
        <v>118.87568</v>
      </c>
      <c r="Y67">
        <v>0</v>
      </c>
      <c r="Z67">
        <v>6.2919200000000002</v>
      </c>
      <c r="AA67">
        <v>27.06062</v>
      </c>
      <c r="AB67">
        <v>46.797483999999997</v>
      </c>
      <c r="AC67">
        <v>33.608676000000003</v>
      </c>
      <c r="AD67">
        <v>31.433126000000001</v>
      </c>
      <c r="AE67">
        <v>57.098345999999999</v>
      </c>
      <c r="AF67">
        <v>0</v>
      </c>
      <c r="AG67">
        <v>46.628272000000003</v>
      </c>
      <c r="AH67">
        <v>173.64577199999999</v>
      </c>
      <c r="AI67">
        <v>0</v>
      </c>
      <c r="AJ67">
        <v>0</v>
      </c>
      <c r="AK67">
        <v>65.442415999999994</v>
      </c>
      <c r="AL67">
        <v>77.363752000000005</v>
      </c>
      <c r="AM67">
        <v>0</v>
      </c>
      <c r="AN67">
        <v>1.1493500000000001</v>
      </c>
      <c r="AO67">
        <v>0</v>
      </c>
      <c r="AP67">
        <v>6.798203</v>
      </c>
      <c r="AQ67">
        <v>0</v>
      </c>
      <c r="AR67">
        <v>37.816361000000001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5.4237929999999999</v>
      </c>
      <c r="BA67">
        <v>6.5087479999999998</v>
      </c>
      <c r="BB67">
        <v>5.1700200000000001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2783.4493860000007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664.54201699999999</v>
      </c>
      <c r="L68">
        <v>290.368515</v>
      </c>
      <c r="M68">
        <v>93.649279000000007</v>
      </c>
      <c r="N68">
        <v>120.014262</v>
      </c>
      <c r="O68">
        <v>125.99673799999999</v>
      </c>
      <c r="P68">
        <v>144.72433799999999</v>
      </c>
      <c r="Q68">
        <v>18.606553000000002</v>
      </c>
      <c r="R68">
        <v>43.330401999999999</v>
      </c>
      <c r="S68">
        <v>26.668852999999999</v>
      </c>
      <c r="T68">
        <v>2.981541</v>
      </c>
      <c r="U68">
        <v>390.78449999999998</v>
      </c>
      <c r="V68">
        <v>16.11383</v>
      </c>
      <c r="W68">
        <v>34.649559000000004</v>
      </c>
      <c r="X68">
        <v>118.87568</v>
      </c>
      <c r="Y68">
        <v>0</v>
      </c>
      <c r="Z68">
        <v>6.2919200000000002</v>
      </c>
      <c r="AA68">
        <v>40.668681999999997</v>
      </c>
      <c r="AB68">
        <v>46.797483999999997</v>
      </c>
      <c r="AC68">
        <v>33.608676000000003</v>
      </c>
      <c r="AD68">
        <v>31.433126000000001</v>
      </c>
      <c r="AE68">
        <v>57.098345999999999</v>
      </c>
      <c r="AF68">
        <v>0</v>
      </c>
      <c r="AG68">
        <v>46.628272000000003</v>
      </c>
      <c r="AH68">
        <v>173.64577199999999</v>
      </c>
      <c r="AI68">
        <v>0</v>
      </c>
      <c r="AJ68">
        <v>0</v>
      </c>
      <c r="AK68">
        <v>65.442415999999994</v>
      </c>
      <c r="AL68">
        <v>77.363752000000005</v>
      </c>
      <c r="AM68">
        <v>0</v>
      </c>
      <c r="AN68">
        <v>1.1493500000000001</v>
      </c>
      <c r="AO68">
        <v>0</v>
      </c>
      <c r="AP68">
        <v>6.798203</v>
      </c>
      <c r="AQ68">
        <v>0</v>
      </c>
      <c r="AR68">
        <v>37.816361000000001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6.1017659999999996</v>
      </c>
      <c r="BA68">
        <v>6.5087479999999998</v>
      </c>
      <c r="BB68">
        <v>5.1700200000000001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2797.7354210000008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664.54201699999999</v>
      </c>
      <c r="L69">
        <v>255.283593</v>
      </c>
      <c r="M69">
        <v>93.649279000000007</v>
      </c>
      <c r="N69">
        <v>120.014262</v>
      </c>
      <c r="O69">
        <v>125.99673799999999</v>
      </c>
      <c r="P69">
        <v>144.72433799999999</v>
      </c>
      <c r="Q69">
        <v>18.606553000000002</v>
      </c>
      <c r="R69">
        <v>43.330401999999999</v>
      </c>
      <c r="S69">
        <v>26.668852999999999</v>
      </c>
      <c r="T69">
        <v>2.981541</v>
      </c>
      <c r="U69">
        <v>390.78449999999998</v>
      </c>
      <c r="V69">
        <v>16.11383</v>
      </c>
      <c r="W69">
        <v>34.649559000000004</v>
      </c>
      <c r="X69">
        <v>141.87793099999999</v>
      </c>
      <c r="Y69">
        <v>0</v>
      </c>
      <c r="Z69">
        <v>6.2919200000000002</v>
      </c>
      <c r="AA69">
        <v>40.668681999999997</v>
      </c>
      <c r="AB69">
        <v>46.797483999999997</v>
      </c>
      <c r="AC69">
        <v>33.608676000000003</v>
      </c>
      <c r="AD69">
        <v>31.433126000000001</v>
      </c>
      <c r="AE69">
        <v>57.098345999999999</v>
      </c>
      <c r="AF69">
        <v>0</v>
      </c>
      <c r="AG69">
        <v>46.628272000000003</v>
      </c>
      <c r="AH69">
        <v>173.64577199999999</v>
      </c>
      <c r="AI69">
        <v>0</v>
      </c>
      <c r="AJ69">
        <v>0</v>
      </c>
      <c r="AK69">
        <v>65.442415999999994</v>
      </c>
      <c r="AL69">
        <v>77.363752000000005</v>
      </c>
      <c r="AM69">
        <v>5.9673400000000001</v>
      </c>
      <c r="AN69">
        <v>1.1493500000000001</v>
      </c>
      <c r="AO69">
        <v>0</v>
      </c>
      <c r="AP69">
        <v>6.1801839999999997</v>
      </c>
      <c r="AQ69">
        <v>0</v>
      </c>
      <c r="AR69">
        <v>37.816361000000001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6.7119429999999998</v>
      </c>
      <c r="BA69">
        <v>6.5087479999999998</v>
      </c>
      <c r="BB69">
        <v>5.1700200000000001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2791.6122480000008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664.54201699999999</v>
      </c>
      <c r="L70">
        <v>255.283593</v>
      </c>
      <c r="M70">
        <v>93.649279000000007</v>
      </c>
      <c r="N70">
        <v>120.014262</v>
      </c>
      <c r="O70">
        <v>125.99673799999999</v>
      </c>
      <c r="P70">
        <v>144.715991</v>
      </c>
      <c r="Q70">
        <v>18.603465</v>
      </c>
      <c r="R70">
        <v>42.700780999999999</v>
      </c>
      <c r="S70">
        <v>26.668852999999999</v>
      </c>
      <c r="T70">
        <v>2.981541</v>
      </c>
      <c r="U70">
        <v>390.78449999999998</v>
      </c>
      <c r="V70">
        <v>16.11383</v>
      </c>
      <c r="W70">
        <v>34.649559000000004</v>
      </c>
      <c r="X70">
        <v>141.87793099999999</v>
      </c>
      <c r="Y70">
        <v>0</v>
      </c>
      <c r="Z70">
        <v>6.2919200000000002</v>
      </c>
      <c r="AA70">
        <v>40.668681999999997</v>
      </c>
      <c r="AB70">
        <v>46.797483999999997</v>
      </c>
      <c r="AC70">
        <v>33.608676000000003</v>
      </c>
      <c r="AD70">
        <v>31.433126000000001</v>
      </c>
      <c r="AE70">
        <v>57.098345999999999</v>
      </c>
      <c r="AF70">
        <v>0</v>
      </c>
      <c r="AG70">
        <v>46.628272000000003</v>
      </c>
      <c r="AH70">
        <v>173.64577199999999</v>
      </c>
      <c r="AI70">
        <v>4.1221410000000001</v>
      </c>
      <c r="AJ70">
        <v>0</v>
      </c>
      <c r="AK70">
        <v>65.442415999999994</v>
      </c>
      <c r="AL70">
        <v>77.363752000000005</v>
      </c>
      <c r="AM70">
        <v>5.9673400000000001</v>
      </c>
      <c r="AN70">
        <v>1.1493500000000001</v>
      </c>
      <c r="AO70">
        <v>0</v>
      </c>
      <c r="AP70">
        <v>6.1801839999999997</v>
      </c>
      <c r="AQ70">
        <v>0</v>
      </c>
      <c r="AR70">
        <v>37.816361000000001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6.7119429999999998</v>
      </c>
      <c r="BA70">
        <v>6.5087479999999998</v>
      </c>
      <c r="BB70">
        <v>5.1700200000000001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2795.0933330000003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626.73062900000002</v>
      </c>
      <c r="L71">
        <v>250.459093</v>
      </c>
      <c r="M71">
        <v>93.649279000000007</v>
      </c>
      <c r="N71">
        <v>120.014262</v>
      </c>
      <c r="O71">
        <v>125.99673799999999</v>
      </c>
      <c r="P71">
        <v>144.72433799999999</v>
      </c>
      <c r="Q71">
        <v>18.606553000000002</v>
      </c>
      <c r="R71">
        <v>43.330401999999999</v>
      </c>
      <c r="S71">
        <v>26.668852999999999</v>
      </c>
      <c r="T71">
        <v>2.981541</v>
      </c>
      <c r="U71">
        <v>392.83491199999997</v>
      </c>
      <c r="V71">
        <v>20.06992</v>
      </c>
      <c r="W71">
        <v>42.754719000000001</v>
      </c>
      <c r="X71">
        <v>142.54679999999999</v>
      </c>
      <c r="Y71">
        <v>0</v>
      </c>
      <c r="Z71">
        <v>6.2919200000000002</v>
      </c>
      <c r="AA71">
        <v>40.668681999999997</v>
      </c>
      <c r="AB71">
        <v>46.797483999999997</v>
      </c>
      <c r="AC71">
        <v>33.608676000000003</v>
      </c>
      <c r="AD71">
        <v>31.433126000000001</v>
      </c>
      <c r="AE71">
        <v>57.098345999999999</v>
      </c>
      <c r="AF71">
        <v>0</v>
      </c>
      <c r="AG71">
        <v>46.628272000000003</v>
      </c>
      <c r="AH71">
        <v>173.64577199999999</v>
      </c>
      <c r="AI71">
        <v>4.1221410000000001</v>
      </c>
      <c r="AJ71">
        <v>0</v>
      </c>
      <c r="AK71">
        <v>65.442415999999994</v>
      </c>
      <c r="AL71">
        <v>77.363752000000005</v>
      </c>
      <c r="AM71">
        <v>10.710611</v>
      </c>
      <c r="AN71">
        <v>1.1493500000000001</v>
      </c>
      <c r="AO71">
        <v>0</v>
      </c>
      <c r="AP71">
        <v>6.1801839999999997</v>
      </c>
      <c r="AQ71">
        <v>0</v>
      </c>
      <c r="AR71">
        <v>37.816361000000001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6.7119429999999998</v>
      </c>
      <c r="BA71">
        <v>6.5087479999999998</v>
      </c>
      <c r="BB71">
        <v>5.1700200000000001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2772.6223030000001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636.37962900000002</v>
      </c>
      <c r="L72">
        <v>320.896793</v>
      </c>
      <c r="M72">
        <v>93.649279000000007</v>
      </c>
      <c r="N72">
        <v>120.014262</v>
      </c>
      <c r="O72">
        <v>125.99673799999999</v>
      </c>
      <c r="P72">
        <v>144.72433799999999</v>
      </c>
      <c r="Q72">
        <v>18.606553000000002</v>
      </c>
      <c r="R72">
        <v>43.330401999999999</v>
      </c>
      <c r="S72">
        <v>26.668852999999999</v>
      </c>
      <c r="T72">
        <v>2.981541</v>
      </c>
      <c r="U72">
        <v>392.95552500000002</v>
      </c>
      <c r="V72">
        <v>20.06992</v>
      </c>
      <c r="W72">
        <v>42.754719000000001</v>
      </c>
      <c r="X72">
        <v>142.54679999999999</v>
      </c>
      <c r="Y72">
        <v>0</v>
      </c>
      <c r="Z72">
        <v>6.2919200000000002</v>
      </c>
      <c r="AA72">
        <v>40.668681999999997</v>
      </c>
      <c r="AB72">
        <v>46.797483999999997</v>
      </c>
      <c r="AC72">
        <v>33.608676000000003</v>
      </c>
      <c r="AD72">
        <v>31.433126000000001</v>
      </c>
      <c r="AE72">
        <v>57.098345999999999</v>
      </c>
      <c r="AF72">
        <v>0</v>
      </c>
      <c r="AG72">
        <v>46.628272000000003</v>
      </c>
      <c r="AH72">
        <v>173.64577199999999</v>
      </c>
      <c r="AI72">
        <v>4.1221410000000001</v>
      </c>
      <c r="AJ72">
        <v>0</v>
      </c>
      <c r="AK72">
        <v>65.442415999999994</v>
      </c>
      <c r="AL72">
        <v>77.363752000000005</v>
      </c>
      <c r="AM72">
        <v>10.710611</v>
      </c>
      <c r="AN72">
        <v>1.1493500000000001</v>
      </c>
      <c r="AO72">
        <v>0</v>
      </c>
      <c r="AP72">
        <v>6.1801839999999997</v>
      </c>
      <c r="AQ72">
        <v>0</v>
      </c>
      <c r="AR72">
        <v>37.816361000000001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6.7119429999999998</v>
      </c>
      <c r="BA72">
        <v>6.5087479999999998</v>
      </c>
      <c r="BB72">
        <v>5.1700200000000001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2852.8296160000004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626.73062900000002</v>
      </c>
      <c r="L73">
        <v>346.48594100000003</v>
      </c>
      <c r="M73">
        <v>93.649279000000007</v>
      </c>
      <c r="N73">
        <v>120.014262</v>
      </c>
      <c r="O73">
        <v>125.99673799999999</v>
      </c>
      <c r="P73">
        <v>144.715991</v>
      </c>
      <c r="Q73">
        <v>18.603465</v>
      </c>
      <c r="R73">
        <v>42.700780999999999</v>
      </c>
      <c r="S73">
        <v>26.668852999999999</v>
      </c>
      <c r="T73">
        <v>2.981541</v>
      </c>
      <c r="U73">
        <v>392.95552500000002</v>
      </c>
      <c r="V73">
        <v>20.06992</v>
      </c>
      <c r="W73">
        <v>42.754719000000001</v>
      </c>
      <c r="X73">
        <v>142.54679999999999</v>
      </c>
      <c r="Y73">
        <v>0</v>
      </c>
      <c r="Z73">
        <v>6.2919200000000002</v>
      </c>
      <c r="AA73">
        <v>40.668681999999997</v>
      </c>
      <c r="AB73">
        <v>46.797483999999997</v>
      </c>
      <c r="AC73">
        <v>33.608676000000003</v>
      </c>
      <c r="AD73">
        <v>31.433126000000001</v>
      </c>
      <c r="AE73">
        <v>57.098345999999999</v>
      </c>
      <c r="AF73">
        <v>0</v>
      </c>
      <c r="AG73">
        <v>46.628272000000003</v>
      </c>
      <c r="AH73">
        <v>173.64577199999999</v>
      </c>
      <c r="AI73">
        <v>4.1221410000000001</v>
      </c>
      <c r="AJ73">
        <v>0</v>
      </c>
      <c r="AK73">
        <v>65.442415999999994</v>
      </c>
      <c r="AL73">
        <v>77.363752000000005</v>
      </c>
      <c r="AM73">
        <v>11.322646000000001</v>
      </c>
      <c r="AN73">
        <v>1.1493500000000001</v>
      </c>
      <c r="AO73">
        <v>0</v>
      </c>
      <c r="AP73">
        <v>6.1801839999999997</v>
      </c>
      <c r="AQ73">
        <v>0</v>
      </c>
      <c r="AR73">
        <v>42.609983999999997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6.7119429999999998</v>
      </c>
      <c r="BA73">
        <v>6.5087479999999998</v>
      </c>
      <c r="BB73">
        <v>5.1700200000000001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2873.5343660000003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617.08162900000002</v>
      </c>
      <c r="L74">
        <v>296.31114100000002</v>
      </c>
      <c r="M74">
        <v>93.649279000000007</v>
      </c>
      <c r="N74">
        <v>120.014262</v>
      </c>
      <c r="O74">
        <v>125.99673799999999</v>
      </c>
      <c r="P74">
        <v>144.715991</v>
      </c>
      <c r="Q74">
        <v>18.603465</v>
      </c>
      <c r="R74">
        <v>42.700780999999999</v>
      </c>
      <c r="S74">
        <v>26.668852999999999</v>
      </c>
      <c r="T74">
        <v>2.981541</v>
      </c>
      <c r="U74">
        <v>392.95552500000002</v>
      </c>
      <c r="V74">
        <v>20.06992</v>
      </c>
      <c r="W74">
        <v>42.754719000000001</v>
      </c>
      <c r="X74">
        <v>142.54679999999999</v>
      </c>
      <c r="Y74">
        <v>0</v>
      </c>
      <c r="Z74">
        <v>6.2919200000000002</v>
      </c>
      <c r="AA74">
        <v>40.668681999999997</v>
      </c>
      <c r="AB74">
        <v>46.797483999999997</v>
      </c>
      <c r="AC74">
        <v>33.608676000000003</v>
      </c>
      <c r="AD74">
        <v>31.433126000000001</v>
      </c>
      <c r="AE74">
        <v>57.098345999999999</v>
      </c>
      <c r="AF74">
        <v>0</v>
      </c>
      <c r="AG74">
        <v>46.628272000000003</v>
      </c>
      <c r="AH74">
        <v>173.64577199999999</v>
      </c>
      <c r="AI74">
        <v>7.3609660000000003</v>
      </c>
      <c r="AJ74">
        <v>0</v>
      </c>
      <c r="AK74">
        <v>65.442415999999994</v>
      </c>
      <c r="AL74">
        <v>77.363752000000005</v>
      </c>
      <c r="AM74">
        <v>18.140715</v>
      </c>
      <c r="AN74">
        <v>1.1493500000000001</v>
      </c>
      <c r="AO74">
        <v>0</v>
      </c>
      <c r="AP74">
        <v>6.1801839999999997</v>
      </c>
      <c r="AQ74">
        <v>0</v>
      </c>
      <c r="AR74">
        <v>42.609983999999997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6.7119429999999998</v>
      </c>
      <c r="BA74">
        <v>6.5087479999999998</v>
      </c>
      <c r="BB74">
        <v>5.1700200000000001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2823.7674600000005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592.95912899999996</v>
      </c>
      <c r="L75">
        <v>249.822259</v>
      </c>
      <c r="M75">
        <v>93.649279000000007</v>
      </c>
      <c r="N75">
        <v>120.014262</v>
      </c>
      <c r="O75">
        <v>125.99673799999999</v>
      </c>
      <c r="P75">
        <v>144.715991</v>
      </c>
      <c r="Q75">
        <v>18.603465</v>
      </c>
      <c r="R75">
        <v>42.700780999999999</v>
      </c>
      <c r="S75">
        <v>26.668852999999999</v>
      </c>
      <c r="T75">
        <v>2.981541</v>
      </c>
      <c r="U75">
        <v>392.95552500000002</v>
      </c>
      <c r="V75">
        <v>20.06992</v>
      </c>
      <c r="W75">
        <v>42.754719000000001</v>
      </c>
      <c r="X75">
        <v>142.54679999999999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31.433126000000001</v>
      </c>
      <c r="AE75">
        <v>57.098345999999999</v>
      </c>
      <c r="AF75">
        <v>0</v>
      </c>
      <c r="AG75">
        <v>46.628272000000003</v>
      </c>
      <c r="AH75">
        <v>173.64577199999999</v>
      </c>
      <c r="AI75">
        <v>11.777545999999999</v>
      </c>
      <c r="AJ75">
        <v>0</v>
      </c>
      <c r="AK75">
        <v>65.442415999999994</v>
      </c>
      <c r="AL75">
        <v>77.363752000000005</v>
      </c>
      <c r="AM75">
        <v>18.140715</v>
      </c>
      <c r="AN75">
        <v>1.1493500000000001</v>
      </c>
      <c r="AO75">
        <v>0</v>
      </c>
      <c r="AP75">
        <v>4.2025249999999996</v>
      </c>
      <c r="AQ75">
        <v>0</v>
      </c>
      <c r="AR75">
        <v>42.609983999999997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5.1700200000000001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2757.8323130000008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592.95912899999996</v>
      </c>
      <c r="L76">
        <v>199.647459</v>
      </c>
      <c r="M76">
        <v>93.649279000000007</v>
      </c>
      <c r="N76">
        <v>120.014262</v>
      </c>
      <c r="O76">
        <v>125.99673799999999</v>
      </c>
      <c r="P76">
        <v>144.715991</v>
      </c>
      <c r="Q76">
        <v>18.603465</v>
      </c>
      <c r="R76">
        <v>42.700780999999999</v>
      </c>
      <c r="S76">
        <v>26.668852999999999</v>
      </c>
      <c r="T76">
        <v>2.981541</v>
      </c>
      <c r="U76">
        <v>392.95552500000002</v>
      </c>
      <c r="V76">
        <v>20.06992</v>
      </c>
      <c r="W76">
        <v>33.588169000000001</v>
      </c>
      <c r="X76">
        <v>142.54679999999999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46.628272000000003</v>
      </c>
      <c r="AH76">
        <v>173.64577199999999</v>
      </c>
      <c r="AI76">
        <v>57.415537999999998</v>
      </c>
      <c r="AJ76">
        <v>0</v>
      </c>
      <c r="AK76">
        <v>65.442415999999994</v>
      </c>
      <c r="AL76">
        <v>77.363752000000005</v>
      </c>
      <c r="AM76">
        <v>18.140715</v>
      </c>
      <c r="AN76">
        <v>1.1493500000000001</v>
      </c>
      <c r="AO76">
        <v>0</v>
      </c>
      <c r="AP76">
        <v>4.2025249999999996</v>
      </c>
      <c r="AQ76">
        <v>0</v>
      </c>
      <c r="AR76">
        <v>42.609983999999997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2744.2018430000012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592.95912899999996</v>
      </c>
      <c r="L77">
        <v>244.997759</v>
      </c>
      <c r="M77">
        <v>93.649279000000007</v>
      </c>
      <c r="N77">
        <v>120.014262</v>
      </c>
      <c r="O77">
        <v>125.99673799999999</v>
      </c>
      <c r="P77">
        <v>144.715991</v>
      </c>
      <c r="Q77">
        <v>18.603465</v>
      </c>
      <c r="R77">
        <v>42.700780999999999</v>
      </c>
      <c r="S77">
        <v>26.668852999999999</v>
      </c>
      <c r="T77">
        <v>2.981541</v>
      </c>
      <c r="U77">
        <v>392.95552500000002</v>
      </c>
      <c r="V77">
        <v>20.06992</v>
      </c>
      <c r="W77">
        <v>33.588169000000001</v>
      </c>
      <c r="X77">
        <v>142.54679999999999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46.628272000000003</v>
      </c>
      <c r="AH77">
        <v>173.64577199999999</v>
      </c>
      <c r="AI77">
        <v>57.415537999999998</v>
      </c>
      <c r="AJ77">
        <v>0</v>
      </c>
      <c r="AK77">
        <v>65.442415999999994</v>
      </c>
      <c r="AL77">
        <v>77.363752000000005</v>
      </c>
      <c r="AM77">
        <v>18.140715</v>
      </c>
      <c r="AN77">
        <v>1.1493500000000001</v>
      </c>
      <c r="AO77">
        <v>0</v>
      </c>
      <c r="AP77">
        <v>4.2025249999999996</v>
      </c>
      <c r="AQ77">
        <v>0</v>
      </c>
      <c r="AR77">
        <v>42.609983999999997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2800.0541480000011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592.95912899999996</v>
      </c>
      <c r="L78">
        <v>251.752059</v>
      </c>
      <c r="M78">
        <v>93.649279000000007</v>
      </c>
      <c r="N78">
        <v>120.014262</v>
      </c>
      <c r="O78">
        <v>125.99673799999999</v>
      </c>
      <c r="P78">
        <v>144.715991</v>
      </c>
      <c r="Q78">
        <v>18.603465</v>
      </c>
      <c r="R78">
        <v>42.700780999999999</v>
      </c>
      <c r="S78">
        <v>26.668852999999999</v>
      </c>
      <c r="T78">
        <v>2.981541</v>
      </c>
      <c r="U78">
        <v>392.95552500000002</v>
      </c>
      <c r="V78">
        <v>20.06992</v>
      </c>
      <c r="W78">
        <v>33.588169000000001</v>
      </c>
      <c r="X78">
        <v>142.54679999999999</v>
      </c>
      <c r="Y78">
        <v>0</v>
      </c>
      <c r="Z78">
        <v>18.971285000000002</v>
      </c>
      <c r="AA78">
        <v>40.668681999999997</v>
      </c>
      <c r="AB78">
        <v>46.797483999999997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46.628272000000003</v>
      </c>
      <c r="AH78">
        <v>175.63490400000001</v>
      </c>
      <c r="AI78">
        <v>57.415537999999998</v>
      </c>
      <c r="AJ78">
        <v>0</v>
      </c>
      <c r="AK78">
        <v>65.442415999999994</v>
      </c>
      <c r="AL78">
        <v>77.363752000000005</v>
      </c>
      <c r="AM78">
        <v>18.177437000000001</v>
      </c>
      <c r="AN78">
        <v>1.1493500000000001</v>
      </c>
      <c r="AO78">
        <v>0</v>
      </c>
      <c r="AP78">
        <v>4.2025249999999996</v>
      </c>
      <c r="AQ78">
        <v>0</v>
      </c>
      <c r="AR78">
        <v>42.609983999999997</v>
      </c>
      <c r="AS78">
        <v>37.775547000000003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2823.0458690000014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592.95912899999996</v>
      </c>
      <c r="L79">
        <v>369.53023200000001</v>
      </c>
      <c r="M79">
        <v>93.649279000000007</v>
      </c>
      <c r="N79">
        <v>120.014262</v>
      </c>
      <c r="O79">
        <v>125.99673799999999</v>
      </c>
      <c r="P79">
        <v>144.715991</v>
      </c>
      <c r="Q79">
        <v>18.603465</v>
      </c>
      <c r="R79">
        <v>42.700780999999999</v>
      </c>
      <c r="S79">
        <v>26.668852999999999</v>
      </c>
      <c r="T79">
        <v>2.981541</v>
      </c>
      <c r="U79">
        <v>392.95552500000002</v>
      </c>
      <c r="V79">
        <v>20.06992</v>
      </c>
      <c r="W79">
        <v>42.754719000000001</v>
      </c>
      <c r="X79">
        <v>142.54679999999999</v>
      </c>
      <c r="Y79">
        <v>0</v>
      </c>
      <c r="Z79">
        <v>18.971285000000002</v>
      </c>
      <c r="AA79">
        <v>40.668681999999997</v>
      </c>
      <c r="AB79">
        <v>46.797483999999997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46.628272000000003</v>
      </c>
      <c r="AH79">
        <v>175.63490400000001</v>
      </c>
      <c r="AI79">
        <v>57.415537999999998</v>
      </c>
      <c r="AJ79">
        <v>0</v>
      </c>
      <c r="AK79">
        <v>65.442415999999994</v>
      </c>
      <c r="AL79">
        <v>77.363752000000005</v>
      </c>
      <c r="AM79">
        <v>18.177437000000001</v>
      </c>
      <c r="AN79">
        <v>1.1493500000000001</v>
      </c>
      <c r="AO79">
        <v>0</v>
      </c>
      <c r="AP79">
        <v>4.2025249999999996</v>
      </c>
      <c r="AQ79">
        <v>0</v>
      </c>
      <c r="AR79">
        <v>42.609983999999997</v>
      </c>
      <c r="AS79">
        <v>37.775547000000003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5.1700200000000001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2949.990592000001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592.73874499999999</v>
      </c>
      <c r="L80">
        <v>369.51858600000003</v>
      </c>
      <c r="M80">
        <v>93.649279000000007</v>
      </c>
      <c r="N80">
        <v>120.014262</v>
      </c>
      <c r="O80">
        <v>125.99673799999999</v>
      </c>
      <c r="P80">
        <v>144.715991</v>
      </c>
      <c r="Q80">
        <v>18.603465</v>
      </c>
      <c r="R80">
        <v>42.700780999999999</v>
      </c>
      <c r="S80">
        <v>26.668852999999999</v>
      </c>
      <c r="T80">
        <v>2.981541</v>
      </c>
      <c r="U80">
        <v>392.95552500000002</v>
      </c>
      <c r="V80">
        <v>20.06992</v>
      </c>
      <c r="W80">
        <v>42.754719000000001</v>
      </c>
      <c r="X80">
        <v>142.54679999999999</v>
      </c>
      <c r="Y80">
        <v>0</v>
      </c>
      <c r="Z80">
        <v>18.971285000000002</v>
      </c>
      <c r="AA80">
        <v>40.668681999999997</v>
      </c>
      <c r="AB80">
        <v>46.797483999999997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46.628272000000003</v>
      </c>
      <c r="AH80">
        <v>175.63490400000001</v>
      </c>
      <c r="AI80">
        <v>57.415537999999998</v>
      </c>
      <c r="AJ80">
        <v>0</v>
      </c>
      <c r="AK80">
        <v>65.442415999999994</v>
      </c>
      <c r="AL80">
        <v>77.363752000000005</v>
      </c>
      <c r="AM80">
        <v>18.177437000000001</v>
      </c>
      <c r="AN80">
        <v>1.1493500000000001</v>
      </c>
      <c r="AO80">
        <v>0</v>
      </c>
      <c r="AP80">
        <v>4.2025249999999996</v>
      </c>
      <c r="AQ80">
        <v>0</v>
      </c>
      <c r="AR80">
        <v>42.609983999999997</v>
      </c>
      <c r="AS80">
        <v>37.775547000000003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5.1700200000000001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2949.7585620000009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649.06780400000002</v>
      </c>
      <c r="L81">
        <v>378.31683399999997</v>
      </c>
      <c r="M81">
        <v>93.649279000000007</v>
      </c>
      <c r="N81">
        <v>120.014262</v>
      </c>
      <c r="O81">
        <v>125.99673799999999</v>
      </c>
      <c r="P81">
        <v>144.715991</v>
      </c>
      <c r="Q81">
        <v>18.603465</v>
      </c>
      <c r="R81">
        <v>42.700780999999999</v>
      </c>
      <c r="S81">
        <v>26.668852999999999</v>
      </c>
      <c r="T81">
        <v>2.981541</v>
      </c>
      <c r="U81">
        <v>392.95552500000002</v>
      </c>
      <c r="V81">
        <v>20.06992</v>
      </c>
      <c r="W81">
        <v>42.754719000000001</v>
      </c>
      <c r="X81">
        <v>142.54679999999999</v>
      </c>
      <c r="Y81">
        <v>0</v>
      </c>
      <c r="Z81">
        <v>18.971285000000002</v>
      </c>
      <c r="AA81">
        <v>40.668681999999997</v>
      </c>
      <c r="AB81">
        <v>46.797483999999997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46.628272000000003</v>
      </c>
      <c r="AH81">
        <v>175.63490400000001</v>
      </c>
      <c r="AI81">
        <v>57.415537999999998</v>
      </c>
      <c r="AJ81">
        <v>0</v>
      </c>
      <c r="AK81">
        <v>65.442415999999994</v>
      </c>
      <c r="AL81">
        <v>77.363752000000005</v>
      </c>
      <c r="AM81">
        <v>18.177437000000001</v>
      </c>
      <c r="AN81">
        <v>1.1493500000000001</v>
      </c>
      <c r="AO81">
        <v>0</v>
      </c>
      <c r="AP81">
        <v>4.2025249999999996</v>
      </c>
      <c r="AQ81">
        <v>0</v>
      </c>
      <c r="AR81">
        <v>42.609983999999997</v>
      </c>
      <c r="AS81">
        <v>37.775547000000003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5.1700200000000001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3014.8858690000011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664.25254700000005</v>
      </c>
      <c r="L82">
        <v>378.31683399999997</v>
      </c>
      <c r="M82">
        <v>93.649279000000007</v>
      </c>
      <c r="N82">
        <v>120.014262</v>
      </c>
      <c r="O82">
        <v>125.99673799999999</v>
      </c>
      <c r="P82">
        <v>144.715991</v>
      </c>
      <c r="Q82">
        <v>18.603465</v>
      </c>
      <c r="R82">
        <v>42.700780999999999</v>
      </c>
      <c r="S82">
        <v>26.668852999999999</v>
      </c>
      <c r="T82">
        <v>2.981541</v>
      </c>
      <c r="U82">
        <v>392.95552500000002</v>
      </c>
      <c r="V82">
        <v>20.06992</v>
      </c>
      <c r="W82">
        <v>42.754719000000001</v>
      </c>
      <c r="X82">
        <v>142.54679999999999</v>
      </c>
      <c r="Y82">
        <v>0</v>
      </c>
      <c r="Z82">
        <v>18.971285000000002</v>
      </c>
      <c r="AA82">
        <v>40.668681999999997</v>
      </c>
      <c r="AB82">
        <v>46.797483999999997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46.628272000000003</v>
      </c>
      <c r="AH82">
        <v>175.63490400000001</v>
      </c>
      <c r="AI82">
        <v>7.3609660000000003</v>
      </c>
      <c r="AJ82">
        <v>0</v>
      </c>
      <c r="AK82">
        <v>65.442415999999994</v>
      </c>
      <c r="AL82">
        <v>77.363752000000005</v>
      </c>
      <c r="AM82">
        <v>18.177437000000001</v>
      </c>
      <c r="AN82">
        <v>1.1493500000000001</v>
      </c>
      <c r="AO82">
        <v>0</v>
      </c>
      <c r="AP82">
        <v>4.2025249999999996</v>
      </c>
      <c r="AQ82">
        <v>0</v>
      </c>
      <c r="AR82">
        <v>42.609983999999997</v>
      </c>
      <c r="AS82">
        <v>37.775547000000003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2980.0160400000009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664.25254700000005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144.715991</v>
      </c>
      <c r="Q83">
        <v>18.603465</v>
      </c>
      <c r="R83">
        <v>42.700780999999999</v>
      </c>
      <c r="S83">
        <v>26.668852999999999</v>
      </c>
      <c r="T83">
        <v>2.981541</v>
      </c>
      <c r="U83">
        <v>392.95552500000002</v>
      </c>
      <c r="V83">
        <v>20.06992</v>
      </c>
      <c r="W83">
        <v>42.754719000000001</v>
      </c>
      <c r="X83">
        <v>142.54679999999999</v>
      </c>
      <c r="Y83">
        <v>0</v>
      </c>
      <c r="Z83">
        <v>18.971285000000002</v>
      </c>
      <c r="AA83">
        <v>40.668681999999997</v>
      </c>
      <c r="AB83">
        <v>46.797483999999997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46.628272000000003</v>
      </c>
      <c r="AH83">
        <v>175.63490400000001</v>
      </c>
      <c r="AI83">
        <v>4.1221410000000001</v>
      </c>
      <c r="AJ83">
        <v>0</v>
      </c>
      <c r="AK83">
        <v>65.442415999999994</v>
      </c>
      <c r="AL83">
        <v>77.363752000000005</v>
      </c>
      <c r="AM83">
        <v>18.177437000000001</v>
      </c>
      <c r="AN83">
        <v>1.1493500000000001</v>
      </c>
      <c r="AO83">
        <v>0</v>
      </c>
      <c r="AP83">
        <v>4.2025249999999996</v>
      </c>
      <c r="AQ83">
        <v>0</v>
      </c>
      <c r="AR83">
        <v>42.609983999999997</v>
      </c>
      <c r="AS83">
        <v>37.775547000000003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3006.0727370000009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144.715991</v>
      </c>
      <c r="Q84">
        <v>18.603465</v>
      </c>
      <c r="R84">
        <v>42.700780999999999</v>
      </c>
      <c r="S84">
        <v>26.668852999999999</v>
      </c>
      <c r="T84">
        <v>2.981541</v>
      </c>
      <c r="U84">
        <v>392.95552500000002</v>
      </c>
      <c r="V84">
        <v>20.06992</v>
      </c>
      <c r="W84">
        <v>42.754719000000001</v>
      </c>
      <c r="X84">
        <v>142.54679999999999</v>
      </c>
      <c r="Y84">
        <v>0</v>
      </c>
      <c r="Z84">
        <v>18.971285000000002</v>
      </c>
      <c r="AA84">
        <v>40.668681999999997</v>
      </c>
      <c r="AB84">
        <v>46.797483999999997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46.628272000000003</v>
      </c>
      <c r="AH84">
        <v>175.63490400000001</v>
      </c>
      <c r="AI84">
        <v>4.1221410000000001</v>
      </c>
      <c r="AJ84">
        <v>0</v>
      </c>
      <c r="AK84">
        <v>65.442415999999994</v>
      </c>
      <c r="AL84">
        <v>77.363752000000005</v>
      </c>
      <c r="AM84">
        <v>18.177437000000001</v>
      </c>
      <c r="AN84">
        <v>1.1493500000000001</v>
      </c>
      <c r="AO84">
        <v>0</v>
      </c>
      <c r="AP84">
        <v>4.2025249999999996</v>
      </c>
      <c r="AQ84">
        <v>0</v>
      </c>
      <c r="AR84">
        <v>42.609983999999997</v>
      </c>
      <c r="AS84">
        <v>37.775547000000003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3006.0727370000009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144.715991</v>
      </c>
      <c r="Q85">
        <v>18.603465</v>
      </c>
      <c r="R85">
        <v>42.700780999999999</v>
      </c>
      <c r="S85">
        <v>26.668852999999999</v>
      </c>
      <c r="T85">
        <v>2.981541</v>
      </c>
      <c r="U85">
        <v>392.95552500000002</v>
      </c>
      <c r="V85">
        <v>20.06992</v>
      </c>
      <c r="W85">
        <v>42.754719000000001</v>
      </c>
      <c r="X85">
        <v>142.54679999999999</v>
      </c>
      <c r="Y85">
        <v>0</v>
      </c>
      <c r="Z85">
        <v>18.971285000000002</v>
      </c>
      <c r="AA85">
        <v>40.668681999999997</v>
      </c>
      <c r="AB85">
        <v>46.797483999999997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46.628272000000003</v>
      </c>
      <c r="AH85">
        <v>175.63490400000001</v>
      </c>
      <c r="AI85">
        <v>16.194126000000001</v>
      </c>
      <c r="AJ85">
        <v>0</v>
      </c>
      <c r="AK85">
        <v>65.442415999999994</v>
      </c>
      <c r="AL85">
        <v>77.363752000000005</v>
      </c>
      <c r="AM85">
        <v>18.177437000000001</v>
      </c>
      <c r="AN85">
        <v>1.1493500000000001</v>
      </c>
      <c r="AO85">
        <v>0</v>
      </c>
      <c r="AP85">
        <v>4.2025249999999996</v>
      </c>
      <c r="AQ85">
        <v>0</v>
      </c>
      <c r="AR85">
        <v>37.816361000000001</v>
      </c>
      <c r="AS85">
        <v>37.775547000000003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3013.3510990000009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144.715991</v>
      </c>
      <c r="Q86">
        <v>18.603465</v>
      </c>
      <c r="R86">
        <v>42.700780999999999</v>
      </c>
      <c r="S86">
        <v>26.668852999999999</v>
      </c>
      <c r="T86">
        <v>2.981541</v>
      </c>
      <c r="U86">
        <v>392.95552500000002</v>
      </c>
      <c r="V86">
        <v>20.06992</v>
      </c>
      <c r="W86">
        <v>42.754719000000001</v>
      </c>
      <c r="X86">
        <v>142.54679999999999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46.628272000000003</v>
      </c>
      <c r="AH86">
        <v>173.64577199999999</v>
      </c>
      <c r="AI86">
        <v>16.194126000000001</v>
      </c>
      <c r="AJ86">
        <v>0</v>
      </c>
      <c r="AK86">
        <v>65.442415999999994</v>
      </c>
      <c r="AL86">
        <v>77.363752000000005</v>
      </c>
      <c r="AM86">
        <v>18.140715</v>
      </c>
      <c r="AN86">
        <v>1.1493500000000001</v>
      </c>
      <c r="AO86">
        <v>0</v>
      </c>
      <c r="AP86">
        <v>4.2025249999999996</v>
      </c>
      <c r="AQ86">
        <v>0</v>
      </c>
      <c r="AR86">
        <v>37.816361000000001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2994.0059280000009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144.715991</v>
      </c>
      <c r="Q87">
        <v>18.603465</v>
      </c>
      <c r="R87">
        <v>42.700780999999999</v>
      </c>
      <c r="S87">
        <v>26.668852999999999</v>
      </c>
      <c r="T87">
        <v>2.981541</v>
      </c>
      <c r="U87">
        <v>392.95552500000002</v>
      </c>
      <c r="V87">
        <v>20.06992</v>
      </c>
      <c r="W87">
        <v>42.754719000000001</v>
      </c>
      <c r="X87">
        <v>142.54679999999999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46.628272000000003</v>
      </c>
      <c r="AH87">
        <v>173.64577199999999</v>
      </c>
      <c r="AI87">
        <v>16.194126000000001</v>
      </c>
      <c r="AJ87">
        <v>0</v>
      </c>
      <c r="AK87">
        <v>65.442415999999994</v>
      </c>
      <c r="AL87">
        <v>77.363752000000005</v>
      </c>
      <c r="AM87">
        <v>18.140715</v>
      </c>
      <c r="AN87">
        <v>1.1493500000000001</v>
      </c>
      <c r="AO87">
        <v>0</v>
      </c>
      <c r="AP87">
        <v>3.5845069999999999</v>
      </c>
      <c r="AQ87">
        <v>0</v>
      </c>
      <c r="AR87">
        <v>37.816361000000001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2993.3879100000008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144.715991</v>
      </c>
      <c r="Q88">
        <v>18.603465</v>
      </c>
      <c r="R88">
        <v>42.700780999999999</v>
      </c>
      <c r="S88">
        <v>26.668852999999999</v>
      </c>
      <c r="T88">
        <v>2.981541</v>
      </c>
      <c r="U88">
        <v>392.95552500000002</v>
      </c>
      <c r="V88">
        <v>20.06992</v>
      </c>
      <c r="W88">
        <v>42.754719000000001</v>
      </c>
      <c r="X88">
        <v>142.54679999999999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46.628272000000003</v>
      </c>
      <c r="AH88">
        <v>173.64577199999999</v>
      </c>
      <c r="AI88">
        <v>16.194126000000001</v>
      </c>
      <c r="AJ88">
        <v>0</v>
      </c>
      <c r="AK88">
        <v>65.604401999999993</v>
      </c>
      <c r="AL88">
        <v>77.363752000000005</v>
      </c>
      <c r="AM88">
        <v>18.140715</v>
      </c>
      <c r="AN88">
        <v>1.1493500000000001</v>
      </c>
      <c r="AO88">
        <v>0</v>
      </c>
      <c r="AP88">
        <v>3.5845069999999999</v>
      </c>
      <c r="AQ88">
        <v>0</v>
      </c>
      <c r="AR88">
        <v>37.816361000000001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2993.5498960000009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16.876197000000001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144.715991</v>
      </c>
      <c r="Q89">
        <v>18.603465</v>
      </c>
      <c r="R89">
        <v>42.700780999999999</v>
      </c>
      <c r="S89">
        <v>26.668852999999999</v>
      </c>
      <c r="T89">
        <v>2.981541</v>
      </c>
      <c r="U89">
        <v>392.95552500000002</v>
      </c>
      <c r="V89">
        <v>20.06992</v>
      </c>
      <c r="W89">
        <v>42.754719000000001</v>
      </c>
      <c r="X89">
        <v>142.54679999999999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46.628272000000003</v>
      </c>
      <c r="AH89">
        <v>173.64577199999999</v>
      </c>
      <c r="AI89">
        <v>16.194126000000001</v>
      </c>
      <c r="AJ89">
        <v>0</v>
      </c>
      <c r="AK89">
        <v>65.604401999999993</v>
      </c>
      <c r="AL89">
        <v>77.363752000000005</v>
      </c>
      <c r="AM89">
        <v>18.140715</v>
      </c>
      <c r="AN89">
        <v>1.1493500000000001</v>
      </c>
      <c r="AO89">
        <v>0</v>
      </c>
      <c r="AP89">
        <v>3.5845069999999999</v>
      </c>
      <c r="AQ89">
        <v>0</v>
      </c>
      <c r="AR89">
        <v>37.816361000000001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3010.4260930000009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16.876197000000001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144.715991</v>
      </c>
      <c r="Q90">
        <v>18.603465</v>
      </c>
      <c r="R90">
        <v>42.700780999999999</v>
      </c>
      <c r="S90">
        <v>26.668852999999999</v>
      </c>
      <c r="T90">
        <v>2.981541</v>
      </c>
      <c r="U90">
        <v>392.95552500000002</v>
      </c>
      <c r="V90">
        <v>20.06992</v>
      </c>
      <c r="W90">
        <v>42.754719000000001</v>
      </c>
      <c r="X90">
        <v>142.54679999999999</v>
      </c>
      <c r="Y90">
        <v>0</v>
      </c>
      <c r="Z90">
        <v>18.971285000000002</v>
      </c>
      <c r="AA90">
        <v>40.668681999999997</v>
      </c>
      <c r="AB90">
        <v>46.797483999999997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46.628272000000003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77.363752000000005</v>
      </c>
      <c r="AM90">
        <v>18.177437000000001</v>
      </c>
      <c r="AN90">
        <v>1.1493500000000001</v>
      </c>
      <c r="AO90">
        <v>0</v>
      </c>
      <c r="AP90">
        <v>3.5845069999999999</v>
      </c>
      <c r="AQ90">
        <v>0</v>
      </c>
      <c r="AR90">
        <v>37.816361000000001</v>
      </c>
      <c r="AS90">
        <v>37.775547000000003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3029.7712640000009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144.715991</v>
      </c>
      <c r="Q91">
        <v>18.603465</v>
      </c>
      <c r="R91">
        <v>42.700780999999999</v>
      </c>
      <c r="S91">
        <v>26.668852999999999</v>
      </c>
      <c r="T91">
        <v>2.981541</v>
      </c>
      <c r="U91">
        <v>392.95552500000002</v>
      </c>
      <c r="V91">
        <v>20.06992</v>
      </c>
      <c r="W91">
        <v>42.754719000000001</v>
      </c>
      <c r="X91">
        <v>142.54679999999999</v>
      </c>
      <c r="Y91">
        <v>0</v>
      </c>
      <c r="Z91">
        <v>18.971285000000002</v>
      </c>
      <c r="AA91">
        <v>40.668681999999997</v>
      </c>
      <c r="AB91">
        <v>46.797483999999997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46.628272000000003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77.363752000000005</v>
      </c>
      <c r="AM91">
        <v>18.177437000000001</v>
      </c>
      <c r="AN91">
        <v>1.1493500000000001</v>
      </c>
      <c r="AO91">
        <v>0</v>
      </c>
      <c r="AP91">
        <v>3.5845069999999999</v>
      </c>
      <c r="AQ91">
        <v>0</v>
      </c>
      <c r="AR91">
        <v>33.022737999999997</v>
      </c>
      <c r="AS91">
        <v>37.775547000000003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3055.2667210000009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16.876197000000001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144.715991</v>
      </c>
      <c r="Q92">
        <v>18.603465</v>
      </c>
      <c r="R92">
        <v>42.700780999999999</v>
      </c>
      <c r="S92">
        <v>26.668852999999999</v>
      </c>
      <c r="T92">
        <v>2.981541</v>
      </c>
      <c r="U92">
        <v>392.95552500000002</v>
      </c>
      <c r="V92">
        <v>20.06992</v>
      </c>
      <c r="W92">
        <v>42.754719000000001</v>
      </c>
      <c r="X92">
        <v>142.54679999999999</v>
      </c>
      <c r="Y92">
        <v>0</v>
      </c>
      <c r="Z92">
        <v>18.971285000000002</v>
      </c>
      <c r="AA92">
        <v>40.668681999999997</v>
      </c>
      <c r="AB92">
        <v>46.797483999999997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46.628272000000003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77.363752000000005</v>
      </c>
      <c r="AM92">
        <v>18.177437000000001</v>
      </c>
      <c r="AN92">
        <v>1.1493500000000001</v>
      </c>
      <c r="AO92">
        <v>0</v>
      </c>
      <c r="AP92">
        <v>3.5845069999999999</v>
      </c>
      <c r="AQ92">
        <v>0</v>
      </c>
      <c r="AR92">
        <v>33.022737999999997</v>
      </c>
      <c r="AS92">
        <v>37.775547000000003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3055.2667210000009</v>
      </c>
    </row>
    <row r="93" spans="1:117">
      <c r="A93" t="s">
        <v>135</v>
      </c>
      <c r="B93">
        <v>0</v>
      </c>
      <c r="C93">
        <v>0</v>
      </c>
      <c r="D93">
        <v>11.964278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16.876197000000001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144.715991</v>
      </c>
      <c r="Q93">
        <v>18.603465</v>
      </c>
      <c r="R93">
        <v>42.700780999999999</v>
      </c>
      <c r="S93">
        <v>26.668852999999999</v>
      </c>
      <c r="T93">
        <v>2.981541</v>
      </c>
      <c r="U93">
        <v>392.95552500000002</v>
      </c>
      <c r="V93">
        <v>20.06992</v>
      </c>
      <c r="W93">
        <v>42.754719000000001</v>
      </c>
      <c r="X93">
        <v>142.54679999999999</v>
      </c>
      <c r="Y93">
        <v>0</v>
      </c>
      <c r="Z93">
        <v>18.971285000000002</v>
      </c>
      <c r="AA93">
        <v>40.668681999999997</v>
      </c>
      <c r="AB93">
        <v>46.797483999999997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46.628272000000003</v>
      </c>
      <c r="AH93">
        <v>175.63490400000001</v>
      </c>
      <c r="AI93">
        <v>17.666319000000001</v>
      </c>
      <c r="AJ93">
        <v>0</v>
      </c>
      <c r="AK93">
        <v>65.604401999999993</v>
      </c>
      <c r="AL93">
        <v>77.363752000000005</v>
      </c>
      <c r="AM93">
        <v>18.177437000000001</v>
      </c>
      <c r="AN93">
        <v>1.1493500000000001</v>
      </c>
      <c r="AO93">
        <v>0</v>
      </c>
      <c r="AP93">
        <v>3.5845069999999999</v>
      </c>
      <c r="AQ93">
        <v>0</v>
      </c>
      <c r="AR93">
        <v>31.957488000000001</v>
      </c>
      <c r="AS93">
        <v>37.775547000000003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3055.6736640000008</v>
      </c>
    </row>
    <row r="94" spans="1:117">
      <c r="A94" t="s">
        <v>136</v>
      </c>
      <c r="B94">
        <v>0</v>
      </c>
      <c r="C94">
        <v>0</v>
      </c>
      <c r="D94">
        <v>11.964278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16.876197000000001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144.715991</v>
      </c>
      <c r="Q94">
        <v>18.603465</v>
      </c>
      <c r="R94">
        <v>42.700780999999999</v>
      </c>
      <c r="S94">
        <v>26.668852999999999</v>
      </c>
      <c r="T94">
        <v>2.981541</v>
      </c>
      <c r="U94">
        <v>392.95552500000002</v>
      </c>
      <c r="V94">
        <v>20.06992</v>
      </c>
      <c r="W94">
        <v>42.754719000000001</v>
      </c>
      <c r="X94">
        <v>142.54679999999999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46.628272000000003</v>
      </c>
      <c r="AH94">
        <v>173.64577199999999</v>
      </c>
      <c r="AI94">
        <v>17.666319000000001</v>
      </c>
      <c r="AJ94">
        <v>0</v>
      </c>
      <c r="AK94">
        <v>65.604401999999993</v>
      </c>
      <c r="AL94">
        <v>77.363752000000005</v>
      </c>
      <c r="AM94">
        <v>18.140715</v>
      </c>
      <c r="AN94">
        <v>1.1493500000000001</v>
      </c>
      <c r="AO94">
        <v>0</v>
      </c>
      <c r="AP94">
        <v>3.5845069999999999</v>
      </c>
      <c r="AQ94">
        <v>0</v>
      </c>
      <c r="AR94">
        <v>31.957488000000001</v>
      </c>
      <c r="AS94">
        <v>36.560561999999997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3039.436243000001</v>
      </c>
    </row>
    <row r="95" spans="1:117">
      <c r="A95" t="s">
        <v>137</v>
      </c>
      <c r="B95">
        <v>0</v>
      </c>
      <c r="C95">
        <v>0</v>
      </c>
      <c r="D95">
        <v>31.262277999999998</v>
      </c>
      <c r="E95">
        <v>0</v>
      </c>
      <c r="F95">
        <v>0</v>
      </c>
      <c r="G95">
        <v>37.622802</v>
      </c>
      <c r="H95">
        <v>0</v>
      </c>
      <c r="I95">
        <v>0</v>
      </c>
      <c r="J95">
        <v>37.139097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144.715991</v>
      </c>
      <c r="Q95">
        <v>18.603465</v>
      </c>
      <c r="R95">
        <v>42.700780999999999</v>
      </c>
      <c r="S95">
        <v>26.668852999999999</v>
      </c>
      <c r="T95">
        <v>2.981541</v>
      </c>
      <c r="U95">
        <v>392.95552500000002</v>
      </c>
      <c r="V95">
        <v>20.06992</v>
      </c>
      <c r="W95">
        <v>42.754719000000001</v>
      </c>
      <c r="X95">
        <v>142.54679999999999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46.628272000000003</v>
      </c>
      <c r="AH95">
        <v>173.64577199999999</v>
      </c>
      <c r="AI95">
        <v>17.666319000000001</v>
      </c>
      <c r="AJ95">
        <v>0</v>
      </c>
      <c r="AK95">
        <v>65.604401999999993</v>
      </c>
      <c r="AL95">
        <v>77.363752000000005</v>
      </c>
      <c r="AM95">
        <v>18.140715</v>
      </c>
      <c r="AN95">
        <v>1.1493500000000001</v>
      </c>
      <c r="AO95">
        <v>0</v>
      </c>
      <c r="AP95">
        <v>3.5845069999999999</v>
      </c>
      <c r="AQ95">
        <v>0</v>
      </c>
      <c r="AR95">
        <v>31.957488000000001</v>
      </c>
      <c r="AS95">
        <v>36.560561999999997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3098.2951430000007</v>
      </c>
    </row>
    <row r="96" spans="1:117">
      <c r="A96" t="s">
        <v>138</v>
      </c>
      <c r="B96">
        <v>0</v>
      </c>
      <c r="C96">
        <v>0</v>
      </c>
      <c r="D96">
        <v>31.262277999999998</v>
      </c>
      <c r="E96">
        <v>0</v>
      </c>
      <c r="F96">
        <v>0</v>
      </c>
      <c r="G96">
        <v>37.622802</v>
      </c>
      <c r="H96">
        <v>0</v>
      </c>
      <c r="I96">
        <v>0</v>
      </c>
      <c r="J96">
        <v>47.283284000000002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144.715991</v>
      </c>
      <c r="Q96">
        <v>18.603465</v>
      </c>
      <c r="R96">
        <v>42.700780999999999</v>
      </c>
      <c r="S96">
        <v>26.668852999999999</v>
      </c>
      <c r="T96">
        <v>2.981541</v>
      </c>
      <c r="U96">
        <v>392.95552500000002</v>
      </c>
      <c r="V96">
        <v>20.06992</v>
      </c>
      <c r="W96">
        <v>42.754719000000001</v>
      </c>
      <c r="X96">
        <v>142.54679999999999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46.628272000000003</v>
      </c>
      <c r="AH96">
        <v>173.64577199999999</v>
      </c>
      <c r="AI96">
        <v>17.666319000000001</v>
      </c>
      <c r="AJ96">
        <v>0</v>
      </c>
      <c r="AK96">
        <v>65.604401999999993</v>
      </c>
      <c r="AL96">
        <v>77.363752000000005</v>
      </c>
      <c r="AM96">
        <v>18.140715</v>
      </c>
      <c r="AN96">
        <v>1.1493500000000001</v>
      </c>
      <c r="AO96">
        <v>0</v>
      </c>
      <c r="AP96">
        <v>3.5845069999999999</v>
      </c>
      <c r="AQ96">
        <v>0</v>
      </c>
      <c r="AR96">
        <v>31.957488000000001</v>
      </c>
      <c r="AS96">
        <v>36.560561999999997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3108.4393300000006</v>
      </c>
    </row>
    <row r="97" spans="1:117">
      <c r="A97" t="s">
        <v>139</v>
      </c>
      <c r="B97">
        <v>0</v>
      </c>
      <c r="C97">
        <v>0</v>
      </c>
      <c r="D97">
        <v>31.262277999999998</v>
      </c>
      <c r="E97">
        <v>0</v>
      </c>
      <c r="F97">
        <v>0</v>
      </c>
      <c r="G97">
        <v>36.782640000000001</v>
      </c>
      <c r="H97">
        <v>0</v>
      </c>
      <c r="I97">
        <v>0</v>
      </c>
      <c r="J97">
        <v>45.856496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144.715991</v>
      </c>
      <c r="Q97">
        <v>18.603465</v>
      </c>
      <c r="R97">
        <v>42.700780999999999</v>
      </c>
      <c r="S97">
        <v>26.668852999999999</v>
      </c>
      <c r="T97">
        <v>2.981541</v>
      </c>
      <c r="U97">
        <v>392.95552500000002</v>
      </c>
      <c r="V97">
        <v>20.06992</v>
      </c>
      <c r="W97">
        <v>42.754719000000001</v>
      </c>
      <c r="X97">
        <v>142.54679999999999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46.628272000000003</v>
      </c>
      <c r="AH97">
        <v>173.64577199999999</v>
      </c>
      <c r="AI97">
        <v>17.666319000000001</v>
      </c>
      <c r="AJ97">
        <v>0</v>
      </c>
      <c r="AK97">
        <v>65.604401999999993</v>
      </c>
      <c r="AL97">
        <v>77.363752000000005</v>
      </c>
      <c r="AM97">
        <v>18.140715</v>
      </c>
      <c r="AN97">
        <v>1.1493500000000001</v>
      </c>
      <c r="AO97">
        <v>0</v>
      </c>
      <c r="AP97">
        <v>2.9664890000000002</v>
      </c>
      <c r="AQ97">
        <v>0</v>
      </c>
      <c r="AR97">
        <v>31.957488000000001</v>
      </c>
      <c r="AS97">
        <v>36.560561999999997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3105.5543620000008</v>
      </c>
    </row>
    <row r="98" spans="1:117">
      <c r="A98" t="s">
        <v>140</v>
      </c>
      <c r="B98">
        <v>0</v>
      </c>
      <c r="C98">
        <v>0</v>
      </c>
      <c r="D98">
        <v>33.578423999999998</v>
      </c>
      <c r="E98">
        <v>0</v>
      </c>
      <c r="F98">
        <v>0</v>
      </c>
      <c r="G98">
        <v>36.782640000000001</v>
      </c>
      <c r="H98">
        <v>0</v>
      </c>
      <c r="I98">
        <v>0</v>
      </c>
      <c r="J98">
        <v>45.856496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144.715991</v>
      </c>
      <c r="Q98">
        <v>18.603465</v>
      </c>
      <c r="R98">
        <v>42.700780999999999</v>
      </c>
      <c r="S98">
        <v>26.668852999999999</v>
      </c>
      <c r="T98">
        <v>2.981541</v>
      </c>
      <c r="U98">
        <v>392.95552500000002</v>
      </c>
      <c r="V98">
        <v>20.06992</v>
      </c>
      <c r="W98">
        <v>42.754719000000001</v>
      </c>
      <c r="X98">
        <v>142.54679999999999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46.628272000000003</v>
      </c>
      <c r="AH98">
        <v>173.64577199999999</v>
      </c>
      <c r="AI98">
        <v>17.666319000000001</v>
      </c>
      <c r="AJ98">
        <v>0</v>
      </c>
      <c r="AK98">
        <v>65.604401999999993</v>
      </c>
      <c r="AL98">
        <v>77.363752000000005</v>
      </c>
      <c r="AM98">
        <v>18.140715</v>
      </c>
      <c r="AN98">
        <v>1.1493500000000001</v>
      </c>
      <c r="AO98">
        <v>0</v>
      </c>
      <c r="AP98">
        <v>2.9664890000000002</v>
      </c>
      <c r="AQ98">
        <v>0</v>
      </c>
      <c r="AR98">
        <v>31.957488000000001</v>
      </c>
      <c r="AS98">
        <v>36.560561999999997</v>
      </c>
      <c r="AT98">
        <v>18.697862000000001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3107.2703660000006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4.3805592500000004E-2</v>
      </c>
      <c r="E99">
        <f t="shared" si="2"/>
        <v>0</v>
      </c>
      <c r="F99">
        <f t="shared" si="2"/>
        <v>0</v>
      </c>
      <c r="G99">
        <f t="shared" si="2"/>
        <v>5.6186639749999996E-2</v>
      </c>
      <c r="H99">
        <f t="shared" si="2"/>
        <v>0</v>
      </c>
      <c r="I99">
        <f t="shared" si="2"/>
        <v>0</v>
      </c>
      <c r="J99">
        <f t="shared" si="2"/>
        <v>7.0295338500000012E-2</v>
      </c>
      <c r="K99">
        <f t="shared" si="2"/>
        <v>13.162279786749986</v>
      </c>
      <c r="L99">
        <f t="shared" si="2"/>
        <v>6.5517478002500082</v>
      </c>
      <c r="M99">
        <f t="shared" si="2"/>
        <v>2.2131079190000014</v>
      </c>
      <c r="N99">
        <f t="shared" si="2"/>
        <v>2.8803422880000022</v>
      </c>
      <c r="O99">
        <f t="shared" si="2"/>
        <v>3.0239217119999968</v>
      </c>
      <c r="P99">
        <f t="shared" si="2"/>
        <v>3.4733277697499938</v>
      </c>
      <c r="Q99">
        <f t="shared" si="2"/>
        <v>0.35492331324999959</v>
      </c>
      <c r="R99">
        <f t="shared" si="2"/>
        <v>0.93594721525000046</v>
      </c>
      <c r="S99">
        <f t="shared" si="2"/>
        <v>0.57832054474999972</v>
      </c>
      <c r="T99">
        <f t="shared" si="2"/>
        <v>6.7628033999999934E-2</v>
      </c>
      <c r="U99">
        <f t="shared" si="2"/>
        <v>9.3503860687500087</v>
      </c>
      <c r="V99">
        <f t="shared" si="2"/>
        <v>0.44120554874999934</v>
      </c>
      <c r="W99">
        <f t="shared" si="2"/>
        <v>0.92194665700000011</v>
      </c>
      <c r="X99">
        <f t="shared" si="2"/>
        <v>3.1783301872499998</v>
      </c>
      <c r="Y99">
        <f t="shared" si="2"/>
        <v>0</v>
      </c>
      <c r="Z99">
        <f t="shared" si="2"/>
        <v>0.24256370499999996</v>
      </c>
      <c r="AA99">
        <f t="shared" si="2"/>
        <v>0.62514606400000017</v>
      </c>
      <c r="AB99">
        <f t="shared" si="2"/>
        <v>1.1231396160000009</v>
      </c>
      <c r="AC99">
        <f t="shared" si="2"/>
        <v>0.80660822399999921</v>
      </c>
      <c r="AD99">
        <f t="shared" si="2"/>
        <v>0.69807354549999945</v>
      </c>
      <c r="AE99">
        <f t="shared" si="2"/>
        <v>1.3703603040000005</v>
      </c>
      <c r="AF99">
        <f t="shared" si="2"/>
        <v>0</v>
      </c>
      <c r="AG99">
        <f t="shared" si="2"/>
        <v>1.1190785279999989</v>
      </c>
      <c r="AH99">
        <f t="shared" si="2"/>
        <v>3.9808696419999992</v>
      </c>
      <c r="AI99">
        <f t="shared" si="2"/>
        <v>0.31320911875000013</v>
      </c>
      <c r="AJ99">
        <f t="shared" si="2"/>
        <v>0</v>
      </c>
      <c r="AK99">
        <f t="shared" si="2"/>
        <v>1.5736552214999984</v>
      </c>
      <c r="AL99">
        <f t="shared" si="2"/>
        <v>1.8505409565000017</v>
      </c>
      <c r="AM99">
        <f t="shared" si="2"/>
        <v>0.145358293</v>
      </c>
      <c r="AN99">
        <f t="shared" si="2"/>
        <v>2.7584399999999967E-2</v>
      </c>
      <c r="AO99">
        <f t="shared" si="2"/>
        <v>0</v>
      </c>
      <c r="AP99">
        <f t="shared" si="2"/>
        <v>0.1036416937499999</v>
      </c>
      <c r="AQ99">
        <f t="shared" si="2"/>
        <v>0</v>
      </c>
      <c r="AR99">
        <f t="shared" si="2"/>
        <v>0.89014919950000126</v>
      </c>
      <c r="AS99">
        <f t="shared" si="2"/>
        <v>0.88109844300000062</v>
      </c>
      <c r="AT99">
        <f t="shared" si="2"/>
        <v>0.44111450824999987</v>
      </c>
      <c r="AU99">
        <f t="shared" si="2"/>
        <v>0</v>
      </c>
      <c r="AV99">
        <f t="shared" si="2"/>
        <v>4.7548250000000003E-5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0.1242952389999999</v>
      </c>
      <c r="BA99">
        <f t="shared" si="2"/>
        <v>0.15130981799999996</v>
      </c>
      <c r="BB99">
        <f t="shared" si="2"/>
        <v>0.1240804800000002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64.089215394499973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8.3800000000000008</v>
      </c>
      <c r="Q3">
        <v>29.22</v>
      </c>
      <c r="R3" s="93">
        <v>0</v>
      </c>
      <c r="S3" s="93">
        <v>0</v>
      </c>
      <c r="T3" s="93">
        <v>0</v>
      </c>
      <c r="U3">
        <v>9.2100000000000009</v>
      </c>
      <c r="V3">
        <v>0</v>
      </c>
      <c r="W3">
        <v>7.14</v>
      </c>
      <c r="X3">
        <v>72.5</v>
      </c>
      <c r="Y3">
        <v>24.16</v>
      </c>
      <c r="Z3">
        <v>24.17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55.21</v>
      </c>
      <c r="AI3">
        <v>55.21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8.3800000000000008</v>
      </c>
      <c r="Q4">
        <v>29.42</v>
      </c>
      <c r="R4" s="93">
        <v>0</v>
      </c>
      <c r="S4" s="93">
        <v>0</v>
      </c>
      <c r="T4" s="93">
        <v>0</v>
      </c>
      <c r="U4">
        <v>9.2100000000000009</v>
      </c>
      <c r="V4">
        <v>0</v>
      </c>
      <c r="W4">
        <v>7.14</v>
      </c>
      <c r="X4">
        <v>71</v>
      </c>
      <c r="Y4">
        <v>23.66</v>
      </c>
      <c r="Z4">
        <v>23.67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</v>
      </c>
      <c r="AH4">
        <v>54.53</v>
      </c>
      <c r="AI4">
        <v>54.53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8.3800000000000008</v>
      </c>
      <c r="Q5">
        <v>30.22</v>
      </c>
      <c r="R5" s="93">
        <v>0</v>
      </c>
      <c r="S5" s="93">
        <v>0</v>
      </c>
      <c r="T5" s="93">
        <v>0</v>
      </c>
      <c r="U5">
        <v>9.2100000000000009</v>
      </c>
      <c r="V5">
        <v>0</v>
      </c>
      <c r="W5">
        <v>7.14</v>
      </c>
      <c r="X5">
        <v>70</v>
      </c>
      <c r="Y5">
        <v>23.34</v>
      </c>
      <c r="Z5">
        <v>23.33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</v>
      </c>
      <c r="AH5">
        <v>53.42</v>
      </c>
      <c r="AI5">
        <v>53.42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8.3800000000000008</v>
      </c>
      <c r="Q6">
        <v>30.82</v>
      </c>
      <c r="R6" s="93">
        <v>0</v>
      </c>
      <c r="S6" s="93">
        <v>0</v>
      </c>
      <c r="T6" s="93">
        <v>0</v>
      </c>
      <c r="U6">
        <v>9.2100000000000009</v>
      </c>
      <c r="V6">
        <v>0</v>
      </c>
      <c r="W6">
        <v>7.14</v>
      </c>
      <c r="X6">
        <v>69</v>
      </c>
      <c r="Y6">
        <v>23</v>
      </c>
      <c r="Z6">
        <v>23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19.66</v>
      </c>
      <c r="AH6">
        <v>51.88</v>
      </c>
      <c r="AI6">
        <v>51.88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8.3800000000000008</v>
      </c>
      <c r="Q7">
        <v>31.22</v>
      </c>
      <c r="R7" s="93">
        <v>0</v>
      </c>
      <c r="S7" s="93">
        <v>0</v>
      </c>
      <c r="T7" s="93">
        <v>0</v>
      </c>
      <c r="U7">
        <v>9.06</v>
      </c>
      <c r="V7">
        <v>0</v>
      </c>
      <c r="W7">
        <v>7.05</v>
      </c>
      <c r="X7">
        <v>68</v>
      </c>
      <c r="Y7">
        <v>22.66</v>
      </c>
      <c r="Z7">
        <v>22.67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19.34</v>
      </c>
      <c r="AH7">
        <v>51.21</v>
      </c>
      <c r="AI7">
        <v>51.21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8.3800000000000008</v>
      </c>
      <c r="Q8">
        <v>31.82</v>
      </c>
      <c r="R8" s="93">
        <v>0</v>
      </c>
      <c r="S8" s="93">
        <v>0</v>
      </c>
      <c r="T8" s="93">
        <v>0</v>
      </c>
      <c r="U8">
        <v>9.06</v>
      </c>
      <c r="V8">
        <v>0</v>
      </c>
      <c r="W8">
        <v>7.05</v>
      </c>
      <c r="X8">
        <v>67.5</v>
      </c>
      <c r="Y8">
        <v>22.5</v>
      </c>
      <c r="Z8">
        <v>22.5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</v>
      </c>
      <c r="AH8">
        <v>51.67</v>
      </c>
      <c r="AI8">
        <v>51.67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8.15</v>
      </c>
      <c r="Q9">
        <v>32.020000000000003</v>
      </c>
      <c r="R9" s="93">
        <v>0</v>
      </c>
      <c r="S9" s="93">
        <v>0</v>
      </c>
      <c r="T9" s="93">
        <v>0</v>
      </c>
      <c r="U9">
        <v>9.06</v>
      </c>
      <c r="V9">
        <v>0</v>
      </c>
      <c r="W9">
        <v>7.05</v>
      </c>
      <c r="X9">
        <v>67</v>
      </c>
      <c r="Y9">
        <v>22.34</v>
      </c>
      <c r="Z9">
        <v>22.33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18.66</v>
      </c>
      <c r="AH9">
        <v>53.45</v>
      </c>
      <c r="AI9">
        <v>53.45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8.15</v>
      </c>
      <c r="Q10">
        <v>32.82</v>
      </c>
      <c r="R10" s="93">
        <v>0</v>
      </c>
      <c r="S10" s="93">
        <v>0</v>
      </c>
      <c r="T10" s="93">
        <v>0</v>
      </c>
      <c r="U10">
        <v>9.06</v>
      </c>
      <c r="V10">
        <v>0</v>
      </c>
      <c r="W10">
        <v>7.05</v>
      </c>
      <c r="X10">
        <v>66</v>
      </c>
      <c r="Y10">
        <v>22</v>
      </c>
      <c r="Z10">
        <v>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18.34</v>
      </c>
      <c r="AH10">
        <v>54.42</v>
      </c>
      <c r="AI10">
        <v>54.42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8.15</v>
      </c>
      <c r="Q11">
        <v>33.82</v>
      </c>
      <c r="R11" s="93">
        <v>0</v>
      </c>
      <c r="S11" s="93">
        <v>0</v>
      </c>
      <c r="T11" s="93">
        <v>0</v>
      </c>
      <c r="U11">
        <v>8.6</v>
      </c>
      <c r="V11">
        <v>0</v>
      </c>
      <c r="W11">
        <v>6.96</v>
      </c>
      <c r="X11">
        <v>65</v>
      </c>
      <c r="Y11">
        <v>21.66</v>
      </c>
      <c r="Z11">
        <v>21.67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</v>
      </c>
      <c r="AH11">
        <v>55.07</v>
      </c>
      <c r="AI11">
        <v>55.07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8.15</v>
      </c>
      <c r="Q12">
        <v>34.42</v>
      </c>
      <c r="R12" s="93">
        <v>0</v>
      </c>
      <c r="S12" s="93">
        <v>0</v>
      </c>
      <c r="T12" s="93">
        <v>0</v>
      </c>
      <c r="U12">
        <v>8.6</v>
      </c>
      <c r="V12">
        <v>0</v>
      </c>
      <c r="W12">
        <v>6.96</v>
      </c>
      <c r="X12">
        <v>65</v>
      </c>
      <c r="Y12">
        <v>21.66</v>
      </c>
      <c r="Z12">
        <v>21.67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17.66</v>
      </c>
      <c r="AH12">
        <v>55.54</v>
      </c>
      <c r="AI12">
        <v>55.54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8.15</v>
      </c>
      <c r="Q13">
        <v>34.22</v>
      </c>
      <c r="R13" s="93">
        <v>0</v>
      </c>
      <c r="S13" s="93">
        <v>0</v>
      </c>
      <c r="T13" s="93">
        <v>0</v>
      </c>
      <c r="U13">
        <v>8.6</v>
      </c>
      <c r="V13">
        <v>0</v>
      </c>
      <c r="W13">
        <v>6.96</v>
      </c>
      <c r="X13">
        <v>60</v>
      </c>
      <c r="Y13">
        <v>20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43.54</v>
      </c>
      <c r="AI13">
        <v>43.54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8.15</v>
      </c>
      <c r="Q14">
        <v>34.42</v>
      </c>
      <c r="R14" s="93">
        <v>0</v>
      </c>
      <c r="S14" s="93">
        <v>0</v>
      </c>
      <c r="T14" s="93">
        <v>0</v>
      </c>
      <c r="U14">
        <v>8.6</v>
      </c>
      <c r="V14">
        <v>0</v>
      </c>
      <c r="W14">
        <v>6.96</v>
      </c>
      <c r="X14">
        <v>60</v>
      </c>
      <c r="Y14">
        <v>20</v>
      </c>
      <c r="Z14">
        <v>20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42.88</v>
      </c>
      <c r="AI14">
        <v>42.88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7.76</v>
      </c>
      <c r="Q15">
        <v>34.020000000000003</v>
      </c>
      <c r="R15" s="93">
        <v>0</v>
      </c>
      <c r="S15" s="93">
        <v>0</v>
      </c>
      <c r="T15" s="93">
        <v>0</v>
      </c>
      <c r="U15">
        <v>8.44</v>
      </c>
      <c r="V15">
        <v>0</v>
      </c>
      <c r="W15">
        <v>6.77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37.67</v>
      </c>
      <c r="AI15">
        <v>37.67</v>
      </c>
      <c r="AJ15">
        <v>28.77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7.76</v>
      </c>
      <c r="Q16">
        <v>34.42</v>
      </c>
      <c r="R16" s="93">
        <v>0</v>
      </c>
      <c r="S16" s="93">
        <v>0</v>
      </c>
      <c r="T16" s="93">
        <v>0</v>
      </c>
      <c r="U16">
        <v>8.44</v>
      </c>
      <c r="V16">
        <v>0</v>
      </c>
      <c r="W16">
        <v>6.77</v>
      </c>
      <c r="X16">
        <v>60</v>
      </c>
      <c r="Y16">
        <v>20</v>
      </c>
      <c r="Z16">
        <v>20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37.67</v>
      </c>
      <c r="AI16">
        <v>37.67</v>
      </c>
      <c r="AJ16">
        <v>28.77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7.76</v>
      </c>
      <c r="Q17">
        <v>32.42</v>
      </c>
      <c r="R17" s="93">
        <v>0</v>
      </c>
      <c r="S17" s="93">
        <v>0</v>
      </c>
      <c r="T17" s="93">
        <v>0</v>
      </c>
      <c r="U17">
        <v>8.44</v>
      </c>
      <c r="V17">
        <v>0</v>
      </c>
      <c r="W17">
        <v>6.77</v>
      </c>
      <c r="X17">
        <v>50</v>
      </c>
      <c r="Y17">
        <v>16.66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13.34</v>
      </c>
      <c r="AH17">
        <v>38.67</v>
      </c>
      <c r="AI17">
        <v>38.67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115.36</v>
      </c>
      <c r="N18">
        <v>272.83</v>
      </c>
      <c r="O18">
        <v>100.52</v>
      </c>
      <c r="P18">
        <v>7.76</v>
      </c>
      <c r="Q18">
        <v>30.02</v>
      </c>
      <c r="R18" s="93">
        <v>0</v>
      </c>
      <c r="S18" s="93">
        <v>0</v>
      </c>
      <c r="T18" s="93">
        <v>0</v>
      </c>
      <c r="U18">
        <v>8.44</v>
      </c>
      <c r="V18">
        <v>0</v>
      </c>
      <c r="W18">
        <v>6.77</v>
      </c>
      <c r="X18">
        <v>49</v>
      </c>
      <c r="Y18">
        <v>16.34</v>
      </c>
      <c r="Z18">
        <v>16.329999999999998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13.66</v>
      </c>
      <c r="AH18">
        <v>39.33</v>
      </c>
      <c r="AI18">
        <v>39.33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7.37</v>
      </c>
      <c r="Q19">
        <v>27.01</v>
      </c>
      <c r="R19" s="93">
        <v>0</v>
      </c>
      <c r="S19" s="93">
        <v>0</v>
      </c>
      <c r="T19" s="93">
        <v>0</v>
      </c>
      <c r="U19">
        <v>8.06</v>
      </c>
      <c r="V19">
        <v>0</v>
      </c>
      <c r="W19">
        <v>6.59</v>
      </c>
      <c r="X19">
        <v>48</v>
      </c>
      <c r="Y19">
        <v>16</v>
      </c>
      <c r="Z19">
        <v>16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</v>
      </c>
      <c r="AH19">
        <v>34</v>
      </c>
      <c r="AI19">
        <v>34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115.36</v>
      </c>
      <c r="N20">
        <v>272.83</v>
      </c>
      <c r="O20">
        <v>100.52</v>
      </c>
      <c r="P20">
        <v>7.37</v>
      </c>
      <c r="Q20">
        <v>23.61</v>
      </c>
      <c r="R20" s="93">
        <v>0</v>
      </c>
      <c r="S20" s="93">
        <v>0</v>
      </c>
      <c r="T20" s="93">
        <v>0</v>
      </c>
      <c r="U20">
        <v>8.06</v>
      </c>
      <c r="V20">
        <v>0</v>
      </c>
      <c r="W20">
        <v>6.59</v>
      </c>
      <c r="X20">
        <v>47.5</v>
      </c>
      <c r="Y20">
        <v>15.84</v>
      </c>
      <c r="Z20">
        <v>15.83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14.34</v>
      </c>
      <c r="AH20">
        <v>35</v>
      </c>
      <c r="AI20">
        <v>35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115.36</v>
      </c>
      <c r="N21">
        <v>272.83</v>
      </c>
      <c r="O21">
        <v>100.52</v>
      </c>
      <c r="P21">
        <v>7.37</v>
      </c>
      <c r="Q21">
        <v>20.6</v>
      </c>
      <c r="R21" s="93">
        <v>0</v>
      </c>
      <c r="S21" s="93">
        <v>0</v>
      </c>
      <c r="T21" s="93">
        <v>0</v>
      </c>
      <c r="U21">
        <v>8.06</v>
      </c>
      <c r="V21">
        <v>0</v>
      </c>
      <c r="W21">
        <v>6.59</v>
      </c>
      <c r="X21">
        <v>47.5</v>
      </c>
      <c r="Y21">
        <v>15.84</v>
      </c>
      <c r="Z21">
        <v>15.83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14.34</v>
      </c>
      <c r="AH21">
        <v>35.67</v>
      </c>
      <c r="AI21">
        <v>35.67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115.36</v>
      </c>
      <c r="N22">
        <v>272.83</v>
      </c>
      <c r="O22">
        <v>100.52</v>
      </c>
      <c r="P22">
        <v>7.37</v>
      </c>
      <c r="Q22">
        <v>20.2</v>
      </c>
      <c r="R22" s="93">
        <v>0</v>
      </c>
      <c r="S22" s="93">
        <v>0</v>
      </c>
      <c r="T22" s="93">
        <v>0</v>
      </c>
      <c r="U22">
        <v>8.06</v>
      </c>
      <c r="V22">
        <v>0</v>
      </c>
      <c r="W22">
        <v>6.59</v>
      </c>
      <c r="X22">
        <v>47.5</v>
      </c>
      <c r="Y22">
        <v>15.84</v>
      </c>
      <c r="Z22">
        <v>15.83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14.34</v>
      </c>
      <c r="AH22">
        <v>36.33</v>
      </c>
      <c r="AI22">
        <v>36.33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6.83</v>
      </c>
      <c r="Q23">
        <v>24.01</v>
      </c>
      <c r="R23" s="93">
        <v>0</v>
      </c>
      <c r="S23" s="93">
        <v>0</v>
      </c>
      <c r="T23" s="93">
        <v>0</v>
      </c>
      <c r="U23">
        <v>7.14</v>
      </c>
      <c r="V23">
        <v>0</v>
      </c>
      <c r="W23">
        <v>6.41</v>
      </c>
      <c r="X23">
        <v>52.5</v>
      </c>
      <c r="Y23">
        <v>17.5</v>
      </c>
      <c r="Z23">
        <v>17.5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14.66</v>
      </c>
      <c r="AH23">
        <v>48.33</v>
      </c>
      <c r="AI23">
        <v>48.33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85.1</v>
      </c>
      <c r="N24">
        <v>272.83</v>
      </c>
      <c r="O24">
        <v>100.52</v>
      </c>
      <c r="P24">
        <v>6.83</v>
      </c>
      <c r="Q24">
        <v>23.01</v>
      </c>
      <c r="R24" s="93">
        <v>0</v>
      </c>
      <c r="S24" s="93">
        <v>0</v>
      </c>
      <c r="T24" s="93">
        <v>0</v>
      </c>
      <c r="U24">
        <v>7.14</v>
      </c>
      <c r="V24">
        <v>0</v>
      </c>
      <c r="W24">
        <v>6.41</v>
      </c>
      <c r="X24">
        <v>54</v>
      </c>
      <c r="Y24">
        <v>18</v>
      </c>
      <c r="Z24">
        <v>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49.33</v>
      </c>
      <c r="AI24">
        <v>49.33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85.1</v>
      </c>
      <c r="N25">
        <v>272.83</v>
      </c>
      <c r="O25">
        <v>100.52</v>
      </c>
      <c r="P25">
        <v>6.83</v>
      </c>
      <c r="Q25">
        <v>22.01</v>
      </c>
      <c r="R25" s="93">
        <v>0</v>
      </c>
      <c r="S25" s="93">
        <v>0</v>
      </c>
      <c r="T25" s="93">
        <v>0</v>
      </c>
      <c r="U25">
        <v>7.14</v>
      </c>
      <c r="V25">
        <v>1.247104</v>
      </c>
      <c r="W25">
        <v>6.41</v>
      </c>
      <c r="X25">
        <v>55</v>
      </c>
      <c r="Y25">
        <v>18.34</v>
      </c>
      <c r="Z25">
        <v>18.329999999999998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43.33</v>
      </c>
      <c r="AI25">
        <v>43.33</v>
      </c>
      <c r="AJ25">
        <v>27.26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85.1</v>
      </c>
      <c r="N26">
        <v>272.83</v>
      </c>
      <c r="O26">
        <v>100.52</v>
      </c>
      <c r="P26">
        <v>6.83</v>
      </c>
      <c r="Q26">
        <v>21.61</v>
      </c>
      <c r="R26" s="93">
        <v>0</v>
      </c>
      <c r="S26" s="93">
        <v>0</v>
      </c>
      <c r="T26" s="93">
        <v>0</v>
      </c>
      <c r="U26">
        <v>7.14</v>
      </c>
      <c r="V26">
        <v>2.6403530000000002</v>
      </c>
      <c r="W26">
        <v>6.41</v>
      </c>
      <c r="X26">
        <v>57.5</v>
      </c>
      <c r="Y26">
        <v>19.16</v>
      </c>
      <c r="Z26">
        <v>19.170000000000002</v>
      </c>
      <c r="AA26">
        <v>1.31</v>
      </c>
      <c r="AB26">
        <v>0.26</v>
      </c>
      <c r="AC26">
        <v>0.18</v>
      </c>
      <c r="AD26">
        <v>0.2</v>
      </c>
      <c r="AE26">
        <v>0</v>
      </c>
      <c r="AF26">
        <v>0</v>
      </c>
      <c r="AG26">
        <v>15</v>
      </c>
      <c r="AH26">
        <v>43.33</v>
      </c>
      <c r="AI26">
        <v>43.33</v>
      </c>
      <c r="AJ26">
        <v>27.26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10.82</v>
      </c>
      <c r="E27" s="34">
        <v>8.6300000000000008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85.1</v>
      </c>
      <c r="N27">
        <v>272.83</v>
      </c>
      <c r="O27">
        <v>100.52</v>
      </c>
      <c r="P27">
        <v>6.6</v>
      </c>
      <c r="Q27">
        <v>21.01</v>
      </c>
      <c r="R27" s="93">
        <v>10.82</v>
      </c>
      <c r="S27" s="93">
        <v>0</v>
      </c>
      <c r="T27" s="93">
        <v>0</v>
      </c>
      <c r="U27">
        <v>6.91</v>
      </c>
      <c r="V27">
        <v>3.6925970000000001</v>
      </c>
      <c r="W27">
        <v>6.21</v>
      </c>
      <c r="X27">
        <v>59</v>
      </c>
      <c r="Y27">
        <v>19.66</v>
      </c>
      <c r="Z27">
        <v>19.670000000000002</v>
      </c>
      <c r="AA27">
        <v>5.46</v>
      </c>
      <c r="AB27">
        <v>1.0900000000000001</v>
      </c>
      <c r="AC27">
        <v>1.67</v>
      </c>
      <c r="AD27">
        <v>1</v>
      </c>
      <c r="AE27">
        <v>1</v>
      </c>
      <c r="AF27">
        <v>0</v>
      </c>
      <c r="AG27">
        <v>15.34</v>
      </c>
      <c r="AH27">
        <v>43.33</v>
      </c>
      <c r="AI27">
        <v>43.33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26.63</v>
      </c>
      <c r="E28" s="34">
        <v>8.6300000000000008</v>
      </c>
      <c r="F28" s="34"/>
      <c r="G28" s="34"/>
      <c r="H28" s="34"/>
      <c r="I28" s="34"/>
      <c r="J28" s="37">
        <v>0.16</v>
      </c>
      <c r="K28" s="37">
        <v>0.16</v>
      </c>
      <c r="L28" s="37">
        <v>0.17</v>
      </c>
      <c r="M28">
        <v>85.1</v>
      </c>
      <c r="N28">
        <v>272.83</v>
      </c>
      <c r="O28">
        <v>100.52</v>
      </c>
      <c r="P28">
        <v>6.6</v>
      </c>
      <c r="Q28">
        <v>20.399999999999999</v>
      </c>
      <c r="R28" s="93">
        <v>22.59</v>
      </c>
      <c r="S28" s="93">
        <v>2</v>
      </c>
      <c r="T28" s="93">
        <v>2.04</v>
      </c>
      <c r="U28">
        <v>6.91</v>
      </c>
      <c r="V28">
        <v>7.2975070000000004</v>
      </c>
      <c r="W28">
        <v>6.21</v>
      </c>
      <c r="X28">
        <v>60</v>
      </c>
      <c r="Y28">
        <v>20</v>
      </c>
      <c r="Z28">
        <v>20</v>
      </c>
      <c r="AA28">
        <v>10.78</v>
      </c>
      <c r="AB28">
        <v>2.16</v>
      </c>
      <c r="AC28">
        <v>3.82</v>
      </c>
      <c r="AD28">
        <v>2</v>
      </c>
      <c r="AE28">
        <v>2</v>
      </c>
      <c r="AF28">
        <v>1</v>
      </c>
      <c r="AG28">
        <v>15.34</v>
      </c>
      <c r="AH28">
        <v>44</v>
      </c>
      <c r="AI28">
        <v>44</v>
      </c>
      <c r="AJ28">
        <v>26.75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41.52</v>
      </c>
      <c r="E29" s="34">
        <v>8.6300000000000008</v>
      </c>
      <c r="F29" s="34"/>
      <c r="G29" s="34"/>
      <c r="H29" s="34"/>
      <c r="I29" s="34"/>
      <c r="J29" s="37">
        <v>0.71</v>
      </c>
      <c r="K29" s="37">
        <v>0.71</v>
      </c>
      <c r="L29" s="37">
        <v>0.73</v>
      </c>
      <c r="M29">
        <v>94.56</v>
      </c>
      <c r="N29">
        <v>272.83</v>
      </c>
      <c r="O29">
        <v>100.52</v>
      </c>
      <c r="P29">
        <v>6.6</v>
      </c>
      <c r="Q29">
        <v>20.399999999999999</v>
      </c>
      <c r="R29" s="93">
        <v>30.67</v>
      </c>
      <c r="S29" s="93">
        <v>5</v>
      </c>
      <c r="T29" s="93">
        <v>5.85</v>
      </c>
      <c r="U29">
        <v>6.91</v>
      </c>
      <c r="V29">
        <v>11.555198000000001</v>
      </c>
      <c r="W29">
        <v>6.21</v>
      </c>
      <c r="X29">
        <v>61</v>
      </c>
      <c r="Y29">
        <v>20.34</v>
      </c>
      <c r="Z29">
        <v>20.329999999999998</v>
      </c>
      <c r="AA29">
        <v>16.68</v>
      </c>
      <c r="AB29">
        <v>3.34</v>
      </c>
      <c r="AC29">
        <v>6.57</v>
      </c>
      <c r="AD29">
        <v>5</v>
      </c>
      <c r="AE29">
        <v>5</v>
      </c>
      <c r="AF29">
        <v>3</v>
      </c>
      <c r="AG29">
        <v>15.66</v>
      </c>
      <c r="AH29">
        <v>44.33</v>
      </c>
      <c r="AI29">
        <v>44.33</v>
      </c>
      <c r="AJ29">
        <v>26.25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56.04</v>
      </c>
      <c r="E30" s="34">
        <v>8.6300000000000008</v>
      </c>
      <c r="F30" s="34"/>
      <c r="G30" s="34"/>
      <c r="H30" s="34"/>
      <c r="I30" s="34"/>
      <c r="J30" s="37">
        <v>1.1100000000000001</v>
      </c>
      <c r="K30" s="37">
        <v>1.1100000000000001</v>
      </c>
      <c r="L30" s="37">
        <v>1.1299999999999999</v>
      </c>
      <c r="M30">
        <v>94.56</v>
      </c>
      <c r="N30">
        <v>272.83</v>
      </c>
      <c r="O30">
        <v>100.52</v>
      </c>
      <c r="P30">
        <v>6.6</v>
      </c>
      <c r="Q30">
        <v>20.2</v>
      </c>
      <c r="R30" s="93">
        <v>33</v>
      </c>
      <c r="S30" s="93">
        <v>10</v>
      </c>
      <c r="T30" s="93">
        <v>13.04</v>
      </c>
      <c r="U30">
        <v>6.91</v>
      </c>
      <c r="V30">
        <v>16.689758999999999</v>
      </c>
      <c r="W30">
        <v>6.21</v>
      </c>
      <c r="X30">
        <v>62.5</v>
      </c>
      <c r="Y30">
        <v>20.84</v>
      </c>
      <c r="Z30">
        <v>20.83</v>
      </c>
      <c r="AA30">
        <v>23.5</v>
      </c>
      <c r="AB30">
        <v>4.7</v>
      </c>
      <c r="AC30">
        <v>9.5500000000000007</v>
      </c>
      <c r="AD30">
        <v>6</v>
      </c>
      <c r="AE30">
        <v>8</v>
      </c>
      <c r="AF30">
        <v>4</v>
      </c>
      <c r="AG30">
        <v>16</v>
      </c>
      <c r="AH30">
        <v>45</v>
      </c>
      <c r="AI30">
        <v>45</v>
      </c>
      <c r="AJ30">
        <v>26.25</v>
      </c>
      <c r="AK30">
        <v>14</v>
      </c>
      <c r="AL30">
        <v>6</v>
      </c>
    </row>
    <row r="31" spans="1:38">
      <c r="A31" t="s">
        <v>73</v>
      </c>
      <c r="B31" s="34">
        <v>261.97000000000003</v>
      </c>
      <c r="C31" s="34">
        <v>87.03</v>
      </c>
      <c r="D31" s="93">
        <f t="shared" si="0"/>
        <v>73.31</v>
      </c>
      <c r="E31" s="34">
        <v>8.6300000000000008</v>
      </c>
      <c r="F31" s="34"/>
      <c r="G31" s="34"/>
      <c r="H31" s="34"/>
      <c r="I31" s="34"/>
      <c r="J31" s="37">
        <v>1.59</v>
      </c>
      <c r="K31" s="37">
        <v>1.59</v>
      </c>
      <c r="L31" s="37">
        <v>1.63</v>
      </c>
      <c r="M31">
        <v>85.1</v>
      </c>
      <c r="N31">
        <v>272.83</v>
      </c>
      <c r="O31">
        <v>100.52</v>
      </c>
      <c r="P31">
        <v>6.6</v>
      </c>
      <c r="Q31">
        <v>19.600000000000001</v>
      </c>
      <c r="R31" s="93">
        <v>33</v>
      </c>
      <c r="S31" s="93">
        <v>18</v>
      </c>
      <c r="T31" s="93">
        <v>22.31</v>
      </c>
      <c r="U31">
        <v>6.91</v>
      </c>
      <c r="V31">
        <v>22.496587000000002</v>
      </c>
      <c r="W31">
        <v>6.03</v>
      </c>
      <c r="X31">
        <v>65.5</v>
      </c>
      <c r="Y31">
        <v>21.84</v>
      </c>
      <c r="Z31">
        <v>21.83</v>
      </c>
      <c r="AA31">
        <v>33.4</v>
      </c>
      <c r="AB31">
        <v>6.68</v>
      </c>
      <c r="AC31">
        <v>13.94</v>
      </c>
      <c r="AD31">
        <v>8</v>
      </c>
      <c r="AE31">
        <v>11</v>
      </c>
      <c r="AF31">
        <v>5</v>
      </c>
      <c r="AG31">
        <v>16.66</v>
      </c>
      <c r="AH31">
        <v>45.33</v>
      </c>
      <c r="AI31">
        <v>45.33</v>
      </c>
      <c r="AJ31">
        <v>26.25</v>
      </c>
      <c r="AK31">
        <v>21</v>
      </c>
      <c r="AL31">
        <v>9</v>
      </c>
    </row>
    <row r="32" spans="1:38">
      <c r="A32" t="s">
        <v>74</v>
      </c>
      <c r="B32" s="34">
        <v>261.97000000000003</v>
      </c>
      <c r="C32" s="34">
        <v>80.650000000000006</v>
      </c>
      <c r="D32" s="93">
        <f t="shared" si="0"/>
        <v>88.45</v>
      </c>
      <c r="E32" s="34">
        <v>8.6300000000000008</v>
      </c>
      <c r="F32" s="34"/>
      <c r="G32" s="34"/>
      <c r="H32" s="34"/>
      <c r="I32" s="34"/>
      <c r="J32" s="37">
        <v>2.17</v>
      </c>
      <c r="K32" s="37">
        <v>2.17</v>
      </c>
      <c r="L32" s="37">
        <v>2.2200000000000002</v>
      </c>
      <c r="M32">
        <v>85.1</v>
      </c>
      <c r="N32">
        <v>272.83</v>
      </c>
      <c r="O32">
        <v>100.52</v>
      </c>
      <c r="P32">
        <v>6.6</v>
      </c>
      <c r="Q32">
        <v>19</v>
      </c>
      <c r="R32" s="93">
        <v>29.48</v>
      </c>
      <c r="S32" s="93">
        <v>29.48</v>
      </c>
      <c r="T32" s="93">
        <v>29.49</v>
      </c>
      <c r="U32">
        <v>6.91</v>
      </c>
      <c r="V32">
        <v>28.780822000000001</v>
      </c>
      <c r="W32">
        <v>6.03</v>
      </c>
      <c r="X32">
        <v>69</v>
      </c>
      <c r="Y32">
        <v>23</v>
      </c>
      <c r="Z32">
        <v>23</v>
      </c>
      <c r="AA32">
        <v>45.72</v>
      </c>
      <c r="AB32">
        <v>9.14</v>
      </c>
      <c r="AC32">
        <v>18.059999999999999</v>
      </c>
      <c r="AD32">
        <v>12.86</v>
      </c>
      <c r="AE32">
        <v>16</v>
      </c>
      <c r="AF32">
        <v>8</v>
      </c>
      <c r="AG32">
        <v>17.34</v>
      </c>
      <c r="AH32">
        <v>46</v>
      </c>
      <c r="AI32">
        <v>46</v>
      </c>
      <c r="AJ32">
        <v>26.25</v>
      </c>
      <c r="AK32">
        <v>35</v>
      </c>
      <c r="AL32">
        <v>15</v>
      </c>
    </row>
    <row r="33" spans="1:38">
      <c r="A33" t="s">
        <v>75</v>
      </c>
      <c r="B33" s="34">
        <v>261.97000000000003</v>
      </c>
      <c r="C33" s="34">
        <v>63.28</v>
      </c>
      <c r="D33" s="93">
        <f t="shared" si="0"/>
        <v>94.45</v>
      </c>
      <c r="E33" s="34">
        <v>8.6300000000000008</v>
      </c>
      <c r="F33" s="34"/>
      <c r="G33" s="34"/>
      <c r="H33" s="34"/>
      <c r="I33" s="34"/>
      <c r="J33" s="37">
        <v>2.83</v>
      </c>
      <c r="K33" s="37">
        <v>2.83</v>
      </c>
      <c r="L33" s="37">
        <v>2.89</v>
      </c>
      <c r="M33">
        <v>85.1</v>
      </c>
      <c r="N33">
        <v>272.83</v>
      </c>
      <c r="O33">
        <v>100.52</v>
      </c>
      <c r="P33">
        <v>6.6</v>
      </c>
      <c r="Q33">
        <v>18</v>
      </c>
      <c r="R33" s="93">
        <v>31.48</v>
      </c>
      <c r="S33" s="93">
        <v>31.48</v>
      </c>
      <c r="T33" s="93">
        <v>31.49</v>
      </c>
      <c r="U33">
        <v>6.91</v>
      </c>
      <c r="V33">
        <v>33.798467000000002</v>
      </c>
      <c r="W33">
        <v>6.03</v>
      </c>
      <c r="X33">
        <v>73</v>
      </c>
      <c r="Y33">
        <v>24.34</v>
      </c>
      <c r="Z33">
        <v>24.33</v>
      </c>
      <c r="AA33">
        <v>59.39</v>
      </c>
      <c r="AB33">
        <v>11.88</v>
      </c>
      <c r="AC33">
        <v>23.11</v>
      </c>
      <c r="AD33">
        <v>16.18</v>
      </c>
      <c r="AE33">
        <v>23</v>
      </c>
      <c r="AF33">
        <v>12</v>
      </c>
      <c r="AG33">
        <v>18.66</v>
      </c>
      <c r="AH33">
        <v>46.67</v>
      </c>
      <c r="AI33">
        <v>46.67</v>
      </c>
      <c r="AJ33">
        <v>26.75</v>
      </c>
      <c r="AK33">
        <v>49</v>
      </c>
      <c r="AL33">
        <v>21</v>
      </c>
    </row>
    <row r="34" spans="1:38">
      <c r="A34" t="s">
        <v>76</v>
      </c>
      <c r="B34" s="34">
        <v>175.53</v>
      </c>
      <c r="C34" s="34">
        <v>57.6</v>
      </c>
      <c r="D34" s="93">
        <f t="shared" si="0"/>
        <v>96.5</v>
      </c>
      <c r="E34" s="34">
        <v>8.6300000000000008</v>
      </c>
      <c r="F34" s="34"/>
      <c r="G34" s="34"/>
      <c r="H34" s="34"/>
      <c r="I34" s="34"/>
      <c r="J34" s="37">
        <v>4.08</v>
      </c>
      <c r="K34" s="37">
        <v>4.08</v>
      </c>
      <c r="L34" s="37">
        <v>4.18</v>
      </c>
      <c r="M34">
        <v>66.19</v>
      </c>
      <c r="N34">
        <v>231.58</v>
      </c>
      <c r="O34">
        <v>100.52</v>
      </c>
      <c r="P34">
        <v>6.6</v>
      </c>
      <c r="Q34">
        <v>17.600000000000001</v>
      </c>
      <c r="R34" s="93">
        <v>32.17</v>
      </c>
      <c r="S34" s="93">
        <v>32.17</v>
      </c>
      <c r="T34" s="93">
        <v>32.159999999999997</v>
      </c>
      <c r="U34">
        <v>6.91</v>
      </c>
      <c r="V34">
        <v>40.150903</v>
      </c>
      <c r="W34">
        <v>6.03</v>
      </c>
      <c r="X34">
        <v>79</v>
      </c>
      <c r="Y34">
        <v>26.34</v>
      </c>
      <c r="Z34">
        <v>26.33</v>
      </c>
      <c r="AA34">
        <v>74.540000000000006</v>
      </c>
      <c r="AB34">
        <v>14.91</v>
      </c>
      <c r="AC34">
        <v>27.79</v>
      </c>
      <c r="AD34">
        <v>19.59</v>
      </c>
      <c r="AE34">
        <v>31</v>
      </c>
      <c r="AF34">
        <v>15</v>
      </c>
      <c r="AG34">
        <v>16.66</v>
      </c>
      <c r="AH34">
        <v>47.33</v>
      </c>
      <c r="AI34">
        <v>47.33</v>
      </c>
      <c r="AJ34">
        <v>26.75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57.6</v>
      </c>
      <c r="D35" s="93">
        <f t="shared" si="0"/>
        <v>97</v>
      </c>
      <c r="E35" s="34">
        <v>4.68</v>
      </c>
      <c r="F35" s="34"/>
      <c r="G35" s="34"/>
      <c r="H35" s="34"/>
      <c r="I35" s="34"/>
      <c r="J35" s="37">
        <v>5.34</v>
      </c>
      <c r="K35" s="37">
        <v>5.34</v>
      </c>
      <c r="L35" s="37">
        <v>5.47</v>
      </c>
      <c r="M35">
        <v>66.19</v>
      </c>
      <c r="N35">
        <v>192.98</v>
      </c>
      <c r="O35">
        <v>100.52</v>
      </c>
      <c r="P35">
        <v>6.21</v>
      </c>
      <c r="Q35">
        <v>17</v>
      </c>
      <c r="R35" s="93">
        <v>32.33</v>
      </c>
      <c r="S35" s="93">
        <v>32.33</v>
      </c>
      <c r="T35" s="93">
        <v>32.340000000000003</v>
      </c>
      <c r="U35">
        <v>6.91</v>
      </c>
      <c r="V35">
        <v>46.678713000000002</v>
      </c>
      <c r="W35">
        <v>5.85</v>
      </c>
      <c r="X35">
        <v>72.5</v>
      </c>
      <c r="Y35">
        <v>24.16</v>
      </c>
      <c r="Z35">
        <v>24.17</v>
      </c>
      <c r="AA35">
        <v>90.99</v>
      </c>
      <c r="AB35">
        <v>18.2</v>
      </c>
      <c r="AC35">
        <v>33.82</v>
      </c>
      <c r="AD35">
        <v>22.69</v>
      </c>
      <c r="AE35">
        <v>37</v>
      </c>
      <c r="AF35">
        <v>18</v>
      </c>
      <c r="AG35">
        <v>17</v>
      </c>
      <c r="AH35">
        <v>48</v>
      </c>
      <c r="AI35">
        <v>48</v>
      </c>
      <c r="AJ35">
        <v>25.73</v>
      </c>
      <c r="AK35">
        <v>77</v>
      </c>
      <c r="AL35">
        <v>33</v>
      </c>
    </row>
    <row r="36" spans="1:38">
      <c r="A36" t="s">
        <v>78</v>
      </c>
      <c r="B36" s="34">
        <v>145.62</v>
      </c>
      <c r="C36" s="34">
        <v>57.6</v>
      </c>
      <c r="D36" s="93">
        <f t="shared" si="0"/>
        <v>98.5</v>
      </c>
      <c r="E36" s="34">
        <v>4.68</v>
      </c>
      <c r="F36" s="34"/>
      <c r="G36" s="34"/>
      <c r="H36" s="34"/>
      <c r="I36" s="34"/>
      <c r="J36" s="37">
        <v>6.63</v>
      </c>
      <c r="K36" s="37">
        <v>6.63</v>
      </c>
      <c r="L36" s="37">
        <v>6.79</v>
      </c>
      <c r="M36">
        <v>66.19</v>
      </c>
      <c r="N36">
        <v>150.05000000000001</v>
      </c>
      <c r="O36">
        <v>100.52</v>
      </c>
      <c r="P36">
        <v>6.21</v>
      </c>
      <c r="Q36">
        <v>16.399999999999999</v>
      </c>
      <c r="R36" s="93">
        <v>32.83</v>
      </c>
      <c r="S36" s="93">
        <v>32.83</v>
      </c>
      <c r="T36" s="93">
        <v>32.840000000000003</v>
      </c>
      <c r="U36">
        <v>6.91</v>
      </c>
      <c r="V36">
        <v>53.274723999999999</v>
      </c>
      <c r="W36">
        <v>5.85</v>
      </c>
      <c r="X36">
        <v>73</v>
      </c>
      <c r="Y36">
        <v>24.34</v>
      </c>
      <c r="Z36">
        <v>24.33</v>
      </c>
      <c r="AA36">
        <v>108.35</v>
      </c>
      <c r="AB36">
        <v>21.67</v>
      </c>
      <c r="AC36">
        <v>39.51</v>
      </c>
      <c r="AD36">
        <v>25.41</v>
      </c>
      <c r="AE36">
        <v>43</v>
      </c>
      <c r="AF36">
        <v>22</v>
      </c>
      <c r="AG36">
        <v>17.66</v>
      </c>
      <c r="AH36">
        <v>48</v>
      </c>
      <c r="AI36">
        <v>48</v>
      </c>
      <c r="AJ36">
        <v>26.25</v>
      </c>
      <c r="AK36">
        <v>91</v>
      </c>
      <c r="AL36">
        <v>39</v>
      </c>
    </row>
    <row r="37" spans="1:38">
      <c r="A37" t="s">
        <v>79</v>
      </c>
      <c r="B37" s="34">
        <v>145.62</v>
      </c>
      <c r="C37" s="34">
        <v>57.6</v>
      </c>
      <c r="D37" s="93">
        <f t="shared" si="0"/>
        <v>98.5</v>
      </c>
      <c r="E37" s="34">
        <v>4.68</v>
      </c>
      <c r="F37" s="34"/>
      <c r="G37" s="34"/>
      <c r="H37" s="34"/>
      <c r="I37" s="34"/>
      <c r="J37" s="37">
        <v>7.82</v>
      </c>
      <c r="K37" s="37">
        <v>7.82</v>
      </c>
      <c r="L37" s="37">
        <v>8.02</v>
      </c>
      <c r="M37">
        <v>66.19</v>
      </c>
      <c r="N37">
        <v>150.05000000000001</v>
      </c>
      <c r="O37">
        <v>100.52</v>
      </c>
      <c r="P37">
        <v>6.21</v>
      </c>
      <c r="Q37">
        <v>16.399999999999999</v>
      </c>
      <c r="R37" s="93">
        <v>32.83</v>
      </c>
      <c r="S37" s="93">
        <v>32.83</v>
      </c>
      <c r="T37" s="93">
        <v>32.840000000000003</v>
      </c>
      <c r="U37">
        <v>6.91</v>
      </c>
      <c r="V37">
        <v>58.721060999999999</v>
      </c>
      <c r="W37">
        <v>5.85</v>
      </c>
      <c r="X37">
        <v>74</v>
      </c>
      <c r="Y37">
        <v>24.66</v>
      </c>
      <c r="Z37">
        <v>24.67</v>
      </c>
      <c r="AA37">
        <v>124.64</v>
      </c>
      <c r="AB37">
        <v>24.93</v>
      </c>
      <c r="AC37">
        <v>48.26</v>
      </c>
      <c r="AD37">
        <v>28.39</v>
      </c>
      <c r="AE37">
        <v>50</v>
      </c>
      <c r="AF37">
        <v>25</v>
      </c>
      <c r="AG37">
        <v>19.34</v>
      </c>
      <c r="AH37">
        <v>59.33</v>
      </c>
      <c r="AI37">
        <v>59.33</v>
      </c>
      <c r="AJ37">
        <v>26.25</v>
      </c>
      <c r="AK37">
        <v>105</v>
      </c>
      <c r="AL37">
        <v>45</v>
      </c>
    </row>
    <row r="38" spans="1:38">
      <c r="A38" t="s">
        <v>80</v>
      </c>
      <c r="B38" s="34">
        <v>145.62</v>
      </c>
      <c r="C38" s="34">
        <v>57.6</v>
      </c>
      <c r="D38" s="93">
        <f t="shared" si="0"/>
        <v>99</v>
      </c>
      <c r="E38" s="34">
        <v>4.68</v>
      </c>
      <c r="F38" s="34"/>
      <c r="G38" s="34"/>
      <c r="H38" s="34"/>
      <c r="I38" s="34"/>
      <c r="J38" s="37">
        <v>8.98</v>
      </c>
      <c r="K38" s="37">
        <v>8.98</v>
      </c>
      <c r="L38" s="37">
        <v>9.2100000000000009</v>
      </c>
      <c r="M38">
        <v>66.19</v>
      </c>
      <c r="N38">
        <v>150.05000000000001</v>
      </c>
      <c r="O38">
        <v>100.52</v>
      </c>
      <c r="P38">
        <v>6.21</v>
      </c>
      <c r="Q38">
        <v>15.6</v>
      </c>
      <c r="R38" s="93">
        <v>33</v>
      </c>
      <c r="S38" s="93">
        <v>33</v>
      </c>
      <c r="T38" s="93">
        <v>33</v>
      </c>
      <c r="U38">
        <v>6.91</v>
      </c>
      <c r="V38">
        <v>63.982281</v>
      </c>
      <c r="W38">
        <v>5.85</v>
      </c>
      <c r="X38">
        <v>77</v>
      </c>
      <c r="Y38">
        <v>25.66</v>
      </c>
      <c r="Z38">
        <v>25.67</v>
      </c>
      <c r="AA38">
        <v>141.08000000000001</v>
      </c>
      <c r="AB38">
        <v>28.21</v>
      </c>
      <c r="AC38">
        <v>55.62</v>
      </c>
      <c r="AD38">
        <v>30.9</v>
      </c>
      <c r="AE38">
        <v>57</v>
      </c>
      <c r="AF38">
        <v>28</v>
      </c>
      <c r="AG38">
        <v>20.34</v>
      </c>
      <c r="AH38">
        <v>64</v>
      </c>
      <c r="AI38">
        <v>64</v>
      </c>
      <c r="AJ38">
        <v>27.25</v>
      </c>
      <c r="AK38">
        <v>119</v>
      </c>
      <c r="AL38">
        <v>51</v>
      </c>
    </row>
    <row r="39" spans="1:38">
      <c r="A39" t="s">
        <v>81</v>
      </c>
      <c r="B39" s="34">
        <v>145.62</v>
      </c>
      <c r="C39" s="34">
        <v>57.6</v>
      </c>
      <c r="D39" s="93">
        <f t="shared" si="0"/>
        <v>99</v>
      </c>
      <c r="E39" s="34">
        <v>4.68</v>
      </c>
      <c r="F39" s="34"/>
      <c r="G39" s="34"/>
      <c r="H39" s="34"/>
      <c r="I39" s="34"/>
      <c r="J39" s="37">
        <v>10.11</v>
      </c>
      <c r="K39" s="37">
        <v>10.11</v>
      </c>
      <c r="L39" s="37">
        <v>10.36</v>
      </c>
      <c r="M39">
        <v>66.19</v>
      </c>
      <c r="N39">
        <v>150.05000000000001</v>
      </c>
      <c r="O39">
        <v>100.52</v>
      </c>
      <c r="P39">
        <v>6.21</v>
      </c>
      <c r="Q39">
        <v>15.4</v>
      </c>
      <c r="R39" s="93">
        <v>33</v>
      </c>
      <c r="S39" s="93">
        <v>33</v>
      </c>
      <c r="T39" s="93">
        <v>33</v>
      </c>
      <c r="U39">
        <v>6.91</v>
      </c>
      <c r="V39">
        <v>69.233757999999995</v>
      </c>
      <c r="W39">
        <v>5.85</v>
      </c>
      <c r="X39">
        <v>82.5</v>
      </c>
      <c r="Y39">
        <v>27.5</v>
      </c>
      <c r="Z39">
        <v>27.5</v>
      </c>
      <c r="AA39">
        <v>152.66</v>
      </c>
      <c r="AB39">
        <v>30.53</v>
      </c>
      <c r="AC39">
        <v>62.55</v>
      </c>
      <c r="AD39">
        <v>33.380000000000003</v>
      </c>
      <c r="AE39">
        <v>63</v>
      </c>
      <c r="AF39">
        <v>31</v>
      </c>
      <c r="AG39">
        <v>21.34</v>
      </c>
      <c r="AH39">
        <v>68.33</v>
      </c>
      <c r="AI39">
        <v>68.33</v>
      </c>
      <c r="AJ39">
        <v>27.76</v>
      </c>
      <c r="AK39">
        <v>137</v>
      </c>
      <c r="AL39">
        <v>58</v>
      </c>
    </row>
    <row r="40" spans="1:38">
      <c r="A40" t="s">
        <v>82</v>
      </c>
      <c r="B40" s="34">
        <v>145.62</v>
      </c>
      <c r="C40" s="34">
        <v>57.6</v>
      </c>
      <c r="D40" s="93">
        <f t="shared" si="0"/>
        <v>99</v>
      </c>
      <c r="E40" s="34">
        <v>4.68</v>
      </c>
      <c r="F40" s="34"/>
      <c r="G40" s="34"/>
      <c r="H40" s="34"/>
      <c r="I40" s="34"/>
      <c r="J40" s="37">
        <v>11.12</v>
      </c>
      <c r="K40" s="37">
        <v>11.12</v>
      </c>
      <c r="L40" s="37">
        <v>11.39</v>
      </c>
      <c r="M40">
        <v>66.19</v>
      </c>
      <c r="N40">
        <v>150.05000000000001</v>
      </c>
      <c r="O40">
        <v>100.52</v>
      </c>
      <c r="P40">
        <v>6.21</v>
      </c>
      <c r="Q40">
        <v>15.2</v>
      </c>
      <c r="R40" s="93">
        <v>33</v>
      </c>
      <c r="S40" s="93">
        <v>33</v>
      </c>
      <c r="T40" s="93">
        <v>33</v>
      </c>
      <c r="U40">
        <v>6.91</v>
      </c>
      <c r="V40">
        <v>73.929884000000001</v>
      </c>
      <c r="W40">
        <v>5.85</v>
      </c>
      <c r="X40">
        <v>87.5</v>
      </c>
      <c r="Y40">
        <v>29.16</v>
      </c>
      <c r="Z40">
        <v>29.17</v>
      </c>
      <c r="AA40">
        <v>164.68</v>
      </c>
      <c r="AB40">
        <v>32.94</v>
      </c>
      <c r="AC40">
        <v>69.02</v>
      </c>
      <c r="AD40">
        <v>36.28</v>
      </c>
      <c r="AE40">
        <v>68</v>
      </c>
      <c r="AF40">
        <v>34</v>
      </c>
      <c r="AG40">
        <v>22.34</v>
      </c>
      <c r="AH40">
        <v>73.33</v>
      </c>
      <c r="AI40">
        <v>73.33</v>
      </c>
      <c r="AJ40">
        <v>28.26</v>
      </c>
      <c r="AK40">
        <v>147</v>
      </c>
      <c r="AL40">
        <v>63</v>
      </c>
    </row>
    <row r="41" spans="1:38">
      <c r="A41" t="s">
        <v>83</v>
      </c>
      <c r="B41" s="34">
        <v>145.62</v>
      </c>
      <c r="C41" s="34">
        <v>57.6</v>
      </c>
      <c r="D41" s="93">
        <f t="shared" si="0"/>
        <v>99</v>
      </c>
      <c r="E41" s="34">
        <v>4.68</v>
      </c>
      <c r="F41" s="34"/>
      <c r="G41" s="34"/>
      <c r="H41" s="34"/>
      <c r="I41" s="34"/>
      <c r="J41" s="37">
        <v>12.05</v>
      </c>
      <c r="K41" s="37">
        <v>12.05</v>
      </c>
      <c r="L41" s="37">
        <v>12.35</v>
      </c>
      <c r="M41">
        <v>66.19</v>
      </c>
      <c r="N41">
        <v>150.05000000000001</v>
      </c>
      <c r="O41">
        <v>100.52</v>
      </c>
      <c r="P41">
        <v>5.66</v>
      </c>
      <c r="Q41">
        <v>15</v>
      </c>
      <c r="R41" s="93">
        <v>33</v>
      </c>
      <c r="S41" s="93">
        <v>33</v>
      </c>
      <c r="T41" s="93">
        <v>33</v>
      </c>
      <c r="U41">
        <v>6.91</v>
      </c>
      <c r="V41">
        <v>80.516152000000005</v>
      </c>
      <c r="W41">
        <v>5.85</v>
      </c>
      <c r="X41">
        <v>107.5</v>
      </c>
      <c r="Y41">
        <v>35.840000000000003</v>
      </c>
      <c r="Z41">
        <v>35.83</v>
      </c>
      <c r="AA41">
        <v>176.19</v>
      </c>
      <c r="AB41">
        <v>35.24</v>
      </c>
      <c r="AC41">
        <v>75.03</v>
      </c>
      <c r="AD41">
        <v>38.159999999999997</v>
      </c>
      <c r="AE41">
        <v>73</v>
      </c>
      <c r="AF41">
        <v>36</v>
      </c>
      <c r="AG41">
        <v>23</v>
      </c>
      <c r="AH41">
        <v>73.33</v>
      </c>
      <c r="AI41">
        <v>73.33</v>
      </c>
      <c r="AJ41">
        <v>29.27</v>
      </c>
      <c r="AK41">
        <v>158</v>
      </c>
      <c r="AL41">
        <v>67</v>
      </c>
    </row>
    <row r="42" spans="1:38">
      <c r="A42" t="s">
        <v>84</v>
      </c>
      <c r="B42" s="34">
        <v>145.62</v>
      </c>
      <c r="C42" s="34">
        <v>57.6</v>
      </c>
      <c r="D42" s="93">
        <f t="shared" si="0"/>
        <v>99</v>
      </c>
      <c r="E42" s="34">
        <v>4.68</v>
      </c>
      <c r="F42" s="34"/>
      <c r="G42" s="34"/>
      <c r="H42" s="34"/>
      <c r="I42" s="34"/>
      <c r="J42" s="37">
        <v>12.94</v>
      </c>
      <c r="K42" s="37">
        <v>12.94</v>
      </c>
      <c r="L42" s="37">
        <v>13.26</v>
      </c>
      <c r="M42">
        <v>66.19</v>
      </c>
      <c r="N42">
        <v>150.05000000000001</v>
      </c>
      <c r="O42">
        <v>100.52</v>
      </c>
      <c r="P42">
        <v>5.66</v>
      </c>
      <c r="Q42">
        <v>14.8</v>
      </c>
      <c r="R42" s="93">
        <v>33</v>
      </c>
      <c r="S42" s="93">
        <v>33</v>
      </c>
      <c r="T42" s="93">
        <v>33</v>
      </c>
      <c r="U42">
        <v>6.91</v>
      </c>
      <c r="V42">
        <v>86.897817000000003</v>
      </c>
      <c r="W42">
        <v>5.85</v>
      </c>
      <c r="X42">
        <v>107.5</v>
      </c>
      <c r="Y42">
        <v>35.840000000000003</v>
      </c>
      <c r="Z42">
        <v>35.83</v>
      </c>
      <c r="AA42">
        <v>189.57</v>
      </c>
      <c r="AB42">
        <v>37.909999999999997</v>
      </c>
      <c r="AC42">
        <v>80.37</v>
      </c>
      <c r="AD42">
        <v>40.08</v>
      </c>
      <c r="AE42">
        <v>77</v>
      </c>
      <c r="AF42">
        <v>39</v>
      </c>
      <c r="AG42">
        <v>23.34</v>
      </c>
      <c r="AH42">
        <v>73.33</v>
      </c>
      <c r="AI42">
        <v>73.33</v>
      </c>
      <c r="AJ42">
        <v>30.28</v>
      </c>
      <c r="AK42">
        <v>168</v>
      </c>
      <c r="AL42">
        <v>72</v>
      </c>
    </row>
    <row r="43" spans="1:38">
      <c r="A43" t="s">
        <v>85</v>
      </c>
      <c r="B43" s="34">
        <v>145.62</v>
      </c>
      <c r="C43" s="34">
        <v>57.6</v>
      </c>
      <c r="D43" s="93">
        <f t="shared" si="0"/>
        <v>99</v>
      </c>
      <c r="E43" s="34">
        <v>4.68</v>
      </c>
      <c r="F43" s="34"/>
      <c r="G43" s="34"/>
      <c r="H43" s="34"/>
      <c r="I43" s="34"/>
      <c r="J43" s="37">
        <v>13.75</v>
      </c>
      <c r="K43" s="37">
        <v>13.75</v>
      </c>
      <c r="L43" s="37">
        <v>14.1</v>
      </c>
      <c r="M43">
        <v>66.19</v>
      </c>
      <c r="N43">
        <v>150.05000000000001</v>
      </c>
      <c r="O43">
        <v>100.52</v>
      </c>
      <c r="P43">
        <v>5.66</v>
      </c>
      <c r="Q43">
        <v>14.4</v>
      </c>
      <c r="R43" s="93">
        <v>33</v>
      </c>
      <c r="S43" s="93">
        <v>33</v>
      </c>
      <c r="T43" s="93">
        <v>33</v>
      </c>
      <c r="U43">
        <v>6.91</v>
      </c>
      <c r="V43">
        <v>92.207751999999999</v>
      </c>
      <c r="W43">
        <v>5.57</v>
      </c>
      <c r="X43">
        <v>107.5</v>
      </c>
      <c r="Y43">
        <v>35.840000000000003</v>
      </c>
      <c r="Z43">
        <v>35.83</v>
      </c>
      <c r="AA43">
        <v>202.08</v>
      </c>
      <c r="AB43">
        <v>40.42</v>
      </c>
      <c r="AC43">
        <v>85</v>
      </c>
      <c r="AD43">
        <v>41.66</v>
      </c>
      <c r="AE43">
        <v>81</v>
      </c>
      <c r="AF43">
        <v>40</v>
      </c>
      <c r="AG43">
        <v>36.659999999999997</v>
      </c>
      <c r="AH43">
        <v>73.33</v>
      </c>
      <c r="AI43">
        <v>73.33</v>
      </c>
      <c r="AJ43">
        <v>26.25</v>
      </c>
      <c r="AK43">
        <v>179</v>
      </c>
      <c r="AL43">
        <v>76</v>
      </c>
    </row>
    <row r="44" spans="1:38">
      <c r="A44" t="s">
        <v>86</v>
      </c>
      <c r="B44" s="34">
        <v>145.62</v>
      </c>
      <c r="C44" s="34">
        <v>57.6</v>
      </c>
      <c r="D44" s="93">
        <f t="shared" si="0"/>
        <v>99</v>
      </c>
      <c r="E44" s="34">
        <v>4.68</v>
      </c>
      <c r="F44" s="34"/>
      <c r="G44" s="34"/>
      <c r="H44" s="34"/>
      <c r="I44" s="34"/>
      <c r="J44" s="37">
        <v>14.45</v>
      </c>
      <c r="K44" s="37">
        <v>14.45</v>
      </c>
      <c r="L44" s="37">
        <v>14.81</v>
      </c>
      <c r="M44">
        <v>66.19</v>
      </c>
      <c r="N44">
        <v>150.05000000000001</v>
      </c>
      <c r="O44">
        <v>100.52</v>
      </c>
      <c r="P44">
        <v>5.66</v>
      </c>
      <c r="Q44">
        <v>14</v>
      </c>
      <c r="R44" s="93">
        <v>33</v>
      </c>
      <c r="S44" s="93">
        <v>33</v>
      </c>
      <c r="T44" s="93">
        <v>33</v>
      </c>
      <c r="U44">
        <v>6.91</v>
      </c>
      <c r="V44">
        <v>96.221868000000001</v>
      </c>
      <c r="W44">
        <v>5.57</v>
      </c>
      <c r="X44">
        <v>107.5</v>
      </c>
      <c r="Y44">
        <v>35.840000000000003</v>
      </c>
      <c r="Z44">
        <v>35.83</v>
      </c>
      <c r="AA44">
        <v>213.88</v>
      </c>
      <c r="AB44">
        <v>42.78</v>
      </c>
      <c r="AC44">
        <v>89.2</v>
      </c>
      <c r="AD44">
        <v>43.5</v>
      </c>
      <c r="AE44">
        <v>85</v>
      </c>
      <c r="AF44">
        <v>42</v>
      </c>
      <c r="AG44">
        <v>38.340000000000003</v>
      </c>
      <c r="AH44">
        <v>73.33</v>
      </c>
      <c r="AI44">
        <v>73.33</v>
      </c>
      <c r="AJ44">
        <v>27.26</v>
      </c>
      <c r="AK44">
        <v>186</v>
      </c>
      <c r="AL44">
        <v>79</v>
      </c>
    </row>
    <row r="45" spans="1:38">
      <c r="A45" t="s">
        <v>87</v>
      </c>
      <c r="B45" s="34">
        <v>145.62</v>
      </c>
      <c r="C45" s="34">
        <v>57.6</v>
      </c>
      <c r="D45" s="93">
        <f t="shared" si="0"/>
        <v>99</v>
      </c>
      <c r="E45" s="34">
        <v>4.68</v>
      </c>
      <c r="F45" s="34"/>
      <c r="G45" s="34"/>
      <c r="H45" s="34"/>
      <c r="I45" s="34"/>
      <c r="J45" s="37">
        <v>15.16</v>
      </c>
      <c r="K45" s="37">
        <v>15.16</v>
      </c>
      <c r="L45" s="37">
        <v>15.53</v>
      </c>
      <c r="M45">
        <v>66.19</v>
      </c>
      <c r="N45">
        <v>192.98</v>
      </c>
      <c r="O45">
        <v>100.52</v>
      </c>
      <c r="P45">
        <v>5.66</v>
      </c>
      <c r="Q45">
        <v>13.8</v>
      </c>
      <c r="R45" s="93">
        <v>33</v>
      </c>
      <c r="S45" s="93">
        <v>33</v>
      </c>
      <c r="T45" s="93">
        <v>33</v>
      </c>
      <c r="U45">
        <v>6.91</v>
      </c>
      <c r="V45">
        <v>95.189109999999999</v>
      </c>
      <c r="W45">
        <v>5.57</v>
      </c>
      <c r="X45">
        <v>106.5</v>
      </c>
      <c r="Y45">
        <v>35.5</v>
      </c>
      <c r="Z45">
        <v>35.5</v>
      </c>
      <c r="AA45">
        <v>224.22</v>
      </c>
      <c r="AB45">
        <v>44.84</v>
      </c>
      <c r="AC45">
        <v>91.54</v>
      </c>
      <c r="AD45">
        <v>44</v>
      </c>
      <c r="AE45">
        <v>89</v>
      </c>
      <c r="AF45">
        <v>44</v>
      </c>
      <c r="AG45">
        <v>38.340000000000003</v>
      </c>
      <c r="AH45">
        <v>81.67</v>
      </c>
      <c r="AI45">
        <v>81.67</v>
      </c>
      <c r="AJ45">
        <v>27.26</v>
      </c>
      <c r="AK45">
        <v>189</v>
      </c>
      <c r="AL45">
        <v>81</v>
      </c>
    </row>
    <row r="46" spans="1:38">
      <c r="A46" t="s">
        <v>88</v>
      </c>
      <c r="B46" s="34">
        <v>145.62</v>
      </c>
      <c r="C46" s="34">
        <v>57.6</v>
      </c>
      <c r="D46" s="93">
        <f t="shared" si="0"/>
        <v>99</v>
      </c>
      <c r="E46" s="34">
        <v>4.68</v>
      </c>
      <c r="F46" s="34"/>
      <c r="G46" s="34"/>
      <c r="H46" s="34"/>
      <c r="I46" s="34"/>
      <c r="J46" s="37">
        <v>15.64</v>
      </c>
      <c r="K46" s="37">
        <v>15.64</v>
      </c>
      <c r="L46" s="37">
        <v>16.03</v>
      </c>
      <c r="M46">
        <v>66.19</v>
      </c>
      <c r="N46">
        <v>231.58</v>
      </c>
      <c r="O46">
        <v>100.52</v>
      </c>
      <c r="P46">
        <v>5.66</v>
      </c>
      <c r="Q46">
        <v>13.8</v>
      </c>
      <c r="R46" s="93">
        <v>33</v>
      </c>
      <c r="S46" s="93">
        <v>33</v>
      </c>
      <c r="T46" s="93">
        <v>33</v>
      </c>
      <c r="U46">
        <v>6.91</v>
      </c>
      <c r="V46">
        <v>97.809977000000003</v>
      </c>
      <c r="W46">
        <v>5.57</v>
      </c>
      <c r="X46">
        <v>106.5</v>
      </c>
      <c r="Y46">
        <v>35.5</v>
      </c>
      <c r="Z46">
        <v>35.5</v>
      </c>
      <c r="AA46">
        <v>230</v>
      </c>
      <c r="AB46">
        <v>46</v>
      </c>
      <c r="AC46">
        <v>92.38</v>
      </c>
      <c r="AD46">
        <v>44.5</v>
      </c>
      <c r="AE46">
        <v>93</v>
      </c>
      <c r="AF46">
        <v>47</v>
      </c>
      <c r="AG46">
        <v>38.340000000000003</v>
      </c>
      <c r="AH46">
        <v>81.67</v>
      </c>
      <c r="AI46">
        <v>81.67</v>
      </c>
      <c r="AJ46">
        <v>27.26</v>
      </c>
      <c r="AK46">
        <v>193</v>
      </c>
      <c r="AL46">
        <v>82</v>
      </c>
    </row>
    <row r="47" spans="1:38">
      <c r="A47" t="s">
        <v>89</v>
      </c>
      <c r="B47" s="34">
        <v>145.62</v>
      </c>
      <c r="C47" s="34">
        <v>57.6</v>
      </c>
      <c r="D47" s="93">
        <f t="shared" si="0"/>
        <v>99</v>
      </c>
      <c r="E47" s="34">
        <v>4.68</v>
      </c>
      <c r="F47" s="34"/>
      <c r="G47" s="34"/>
      <c r="H47" s="34"/>
      <c r="I47" s="34"/>
      <c r="J47" s="37">
        <v>16.05</v>
      </c>
      <c r="K47" s="37">
        <v>16.05</v>
      </c>
      <c r="L47" s="37">
        <v>16.45</v>
      </c>
      <c r="M47">
        <v>66.19</v>
      </c>
      <c r="N47">
        <v>272.83</v>
      </c>
      <c r="O47">
        <v>100.52</v>
      </c>
      <c r="P47">
        <v>5.43</v>
      </c>
      <c r="Q47">
        <v>27.61</v>
      </c>
      <c r="R47" s="93">
        <v>33</v>
      </c>
      <c r="S47" s="93">
        <v>33</v>
      </c>
      <c r="T47" s="93">
        <v>33</v>
      </c>
      <c r="U47">
        <v>7.22</v>
      </c>
      <c r="V47">
        <v>99.914465000000007</v>
      </c>
      <c r="W47">
        <v>5.38</v>
      </c>
      <c r="X47">
        <v>112.5</v>
      </c>
      <c r="Y47">
        <v>37.5</v>
      </c>
      <c r="Z47">
        <v>37.5</v>
      </c>
      <c r="AA47">
        <v>230</v>
      </c>
      <c r="AB47">
        <v>46</v>
      </c>
      <c r="AC47">
        <v>92.49</v>
      </c>
      <c r="AD47">
        <v>44.5</v>
      </c>
      <c r="AE47">
        <v>93</v>
      </c>
      <c r="AF47">
        <v>47</v>
      </c>
      <c r="AG47">
        <v>38.340000000000003</v>
      </c>
      <c r="AH47">
        <v>81.67</v>
      </c>
      <c r="AI47">
        <v>81.67</v>
      </c>
      <c r="AJ47">
        <v>27.26</v>
      </c>
      <c r="AK47">
        <v>193</v>
      </c>
      <c r="AL47">
        <v>82</v>
      </c>
    </row>
    <row r="48" spans="1:38">
      <c r="A48" t="s">
        <v>90</v>
      </c>
      <c r="B48" s="34">
        <v>145.62</v>
      </c>
      <c r="C48" s="34">
        <v>57.6</v>
      </c>
      <c r="D48" s="93">
        <f t="shared" si="0"/>
        <v>99</v>
      </c>
      <c r="E48" s="34">
        <v>4.68</v>
      </c>
      <c r="F48" s="34"/>
      <c r="G48" s="34"/>
      <c r="H48" s="34"/>
      <c r="I48" s="34"/>
      <c r="J48" s="37">
        <v>16.21</v>
      </c>
      <c r="K48" s="37">
        <v>16.21</v>
      </c>
      <c r="L48" s="37">
        <v>16.62</v>
      </c>
      <c r="M48">
        <v>66.19</v>
      </c>
      <c r="N48">
        <v>272.83</v>
      </c>
      <c r="O48">
        <v>100.52</v>
      </c>
      <c r="P48">
        <v>5.43</v>
      </c>
      <c r="Q48">
        <v>29.01</v>
      </c>
      <c r="R48" s="93">
        <v>33</v>
      </c>
      <c r="S48" s="93">
        <v>33</v>
      </c>
      <c r="T48" s="93">
        <v>33</v>
      </c>
      <c r="U48">
        <v>7.22</v>
      </c>
      <c r="V48">
        <v>101.103111</v>
      </c>
      <c r="W48">
        <v>5.38</v>
      </c>
      <c r="X48">
        <v>112.5</v>
      </c>
      <c r="Y48">
        <v>37.5</v>
      </c>
      <c r="Z48">
        <v>37.5</v>
      </c>
      <c r="AA48">
        <v>230</v>
      </c>
      <c r="AB48">
        <v>46</v>
      </c>
      <c r="AC48">
        <v>92.45</v>
      </c>
      <c r="AD48">
        <v>44.5</v>
      </c>
      <c r="AE48">
        <v>93</v>
      </c>
      <c r="AF48">
        <v>47</v>
      </c>
      <c r="AG48">
        <v>38.340000000000003</v>
      </c>
      <c r="AH48">
        <v>81.67</v>
      </c>
      <c r="AI48">
        <v>81.67</v>
      </c>
      <c r="AJ48">
        <v>27.26</v>
      </c>
      <c r="AK48">
        <v>193</v>
      </c>
      <c r="AL48">
        <v>82</v>
      </c>
    </row>
    <row r="49" spans="1:38">
      <c r="A49" t="s">
        <v>91</v>
      </c>
      <c r="B49" s="34">
        <v>164.92</v>
      </c>
      <c r="C49" s="34">
        <v>57.6</v>
      </c>
      <c r="D49" s="93">
        <f t="shared" si="0"/>
        <v>99</v>
      </c>
      <c r="E49" s="34">
        <v>4.68</v>
      </c>
      <c r="F49" s="34"/>
      <c r="G49" s="34"/>
      <c r="H49" s="34"/>
      <c r="I49" s="34"/>
      <c r="J49" s="37">
        <v>16.21</v>
      </c>
      <c r="K49" s="37">
        <v>16.21</v>
      </c>
      <c r="L49" s="37">
        <v>16.62</v>
      </c>
      <c r="M49">
        <v>66.19</v>
      </c>
      <c r="N49">
        <v>272.83</v>
      </c>
      <c r="O49">
        <v>77.19</v>
      </c>
      <c r="P49">
        <v>5.43</v>
      </c>
      <c r="Q49">
        <v>25.21</v>
      </c>
      <c r="R49" s="93">
        <v>33</v>
      </c>
      <c r="S49" s="93">
        <v>33</v>
      </c>
      <c r="T49" s="93">
        <v>33</v>
      </c>
      <c r="U49">
        <v>6.68</v>
      </c>
      <c r="V49">
        <v>101.073882</v>
      </c>
      <c r="W49">
        <v>5.38</v>
      </c>
      <c r="X49">
        <v>112.5</v>
      </c>
      <c r="Y49">
        <v>37.5</v>
      </c>
      <c r="Z49">
        <v>37.5</v>
      </c>
      <c r="AA49">
        <v>230</v>
      </c>
      <c r="AB49">
        <v>46</v>
      </c>
      <c r="AC49">
        <v>92.53</v>
      </c>
      <c r="AD49">
        <v>44.5</v>
      </c>
      <c r="AE49">
        <v>93</v>
      </c>
      <c r="AF49">
        <v>47</v>
      </c>
      <c r="AG49">
        <v>38.340000000000003</v>
      </c>
      <c r="AH49">
        <v>81.67</v>
      </c>
      <c r="AI49">
        <v>81.67</v>
      </c>
      <c r="AJ49">
        <v>27.26</v>
      </c>
      <c r="AK49">
        <v>193</v>
      </c>
      <c r="AL49">
        <v>82</v>
      </c>
    </row>
    <row r="50" spans="1:38">
      <c r="A50" t="s">
        <v>92</v>
      </c>
      <c r="B50" s="34">
        <v>201.53</v>
      </c>
      <c r="C50" s="34">
        <v>57.6</v>
      </c>
      <c r="D50" s="93">
        <f t="shared" si="0"/>
        <v>99</v>
      </c>
      <c r="E50" s="34">
        <v>4.68</v>
      </c>
      <c r="F50" s="34"/>
      <c r="G50" s="34"/>
      <c r="H50" s="34"/>
      <c r="I50" s="34"/>
      <c r="J50" s="37">
        <v>16.21</v>
      </c>
      <c r="K50" s="37">
        <v>16.21</v>
      </c>
      <c r="L50" s="37">
        <v>16.62</v>
      </c>
      <c r="M50">
        <v>66.19</v>
      </c>
      <c r="N50">
        <v>272.83</v>
      </c>
      <c r="O50">
        <v>77.19</v>
      </c>
      <c r="P50">
        <v>5.43</v>
      </c>
      <c r="Q50">
        <v>25.41</v>
      </c>
      <c r="R50" s="93">
        <v>33</v>
      </c>
      <c r="S50" s="93">
        <v>33</v>
      </c>
      <c r="T50" s="93">
        <v>33</v>
      </c>
      <c r="U50">
        <v>6.68</v>
      </c>
      <c r="V50">
        <v>100.820564</v>
      </c>
      <c r="W50">
        <v>5.38</v>
      </c>
      <c r="X50">
        <v>112.5</v>
      </c>
      <c r="Y50">
        <v>37.5</v>
      </c>
      <c r="Z50">
        <v>37.5</v>
      </c>
      <c r="AA50">
        <v>230</v>
      </c>
      <c r="AB50">
        <v>46</v>
      </c>
      <c r="AC50">
        <v>92.71</v>
      </c>
      <c r="AD50">
        <v>44.5</v>
      </c>
      <c r="AE50">
        <v>93</v>
      </c>
      <c r="AF50">
        <v>47</v>
      </c>
      <c r="AG50">
        <v>38.340000000000003</v>
      </c>
      <c r="AH50">
        <v>81.67</v>
      </c>
      <c r="AI50">
        <v>81.67</v>
      </c>
      <c r="AJ50">
        <v>27.26</v>
      </c>
      <c r="AK50">
        <v>193</v>
      </c>
      <c r="AL50">
        <v>82</v>
      </c>
    </row>
    <row r="51" spans="1:38">
      <c r="A51" t="s">
        <v>93</v>
      </c>
      <c r="B51" s="34">
        <v>201.53</v>
      </c>
      <c r="C51" s="34">
        <v>57.6</v>
      </c>
      <c r="D51" s="93">
        <f t="shared" si="0"/>
        <v>99</v>
      </c>
      <c r="E51" s="34">
        <v>4.68</v>
      </c>
      <c r="F51" s="34"/>
      <c r="G51" s="34"/>
      <c r="H51" s="34"/>
      <c r="I51" s="34"/>
      <c r="J51" s="37">
        <v>16.21</v>
      </c>
      <c r="K51" s="37">
        <v>16.21</v>
      </c>
      <c r="L51" s="37">
        <v>16.62</v>
      </c>
      <c r="M51">
        <v>66.19</v>
      </c>
      <c r="N51">
        <v>272.83</v>
      </c>
      <c r="O51">
        <v>77.19</v>
      </c>
      <c r="P51">
        <v>5.66</v>
      </c>
      <c r="Q51">
        <v>25.61</v>
      </c>
      <c r="R51" s="93">
        <v>33</v>
      </c>
      <c r="S51" s="93">
        <v>33</v>
      </c>
      <c r="T51" s="93">
        <v>33</v>
      </c>
      <c r="U51">
        <v>6.68</v>
      </c>
      <c r="V51">
        <v>96.553129999999996</v>
      </c>
      <c r="W51">
        <v>5.38</v>
      </c>
      <c r="X51">
        <v>112.5</v>
      </c>
      <c r="Y51">
        <v>37.5</v>
      </c>
      <c r="Z51">
        <v>37.5</v>
      </c>
      <c r="AA51">
        <v>230</v>
      </c>
      <c r="AB51">
        <v>46</v>
      </c>
      <c r="AC51">
        <v>92.81</v>
      </c>
      <c r="AD51">
        <v>44.5</v>
      </c>
      <c r="AE51">
        <v>93</v>
      </c>
      <c r="AF51">
        <v>47</v>
      </c>
      <c r="AG51">
        <v>38.340000000000003</v>
      </c>
      <c r="AH51">
        <v>81.67</v>
      </c>
      <c r="AI51">
        <v>81.67</v>
      </c>
      <c r="AJ51">
        <v>22.21</v>
      </c>
      <c r="AK51">
        <v>193</v>
      </c>
      <c r="AL51">
        <v>82</v>
      </c>
    </row>
    <row r="52" spans="1:38">
      <c r="A52" t="s">
        <v>94</v>
      </c>
      <c r="B52" s="34">
        <v>201.53</v>
      </c>
      <c r="C52" s="34">
        <v>57.6</v>
      </c>
      <c r="D52" s="93">
        <f t="shared" si="0"/>
        <v>99</v>
      </c>
      <c r="E52" s="34">
        <v>4.68</v>
      </c>
      <c r="F52" s="34"/>
      <c r="G52" s="34"/>
      <c r="H52" s="34"/>
      <c r="I52" s="34"/>
      <c r="J52" s="37">
        <v>16.21</v>
      </c>
      <c r="K52" s="37">
        <v>16.21</v>
      </c>
      <c r="L52" s="37">
        <v>16.62</v>
      </c>
      <c r="M52">
        <v>66.19</v>
      </c>
      <c r="N52">
        <v>272.83</v>
      </c>
      <c r="O52">
        <v>77.19</v>
      </c>
      <c r="P52">
        <v>5.66</v>
      </c>
      <c r="Q52">
        <v>26.01</v>
      </c>
      <c r="R52" s="93">
        <v>33</v>
      </c>
      <c r="S52" s="93">
        <v>33</v>
      </c>
      <c r="T52" s="93">
        <v>33</v>
      </c>
      <c r="U52">
        <v>6.68</v>
      </c>
      <c r="V52">
        <v>96.562872999999996</v>
      </c>
      <c r="W52">
        <v>5.38</v>
      </c>
      <c r="X52">
        <v>112.5</v>
      </c>
      <c r="Y52">
        <v>37.5</v>
      </c>
      <c r="Z52">
        <v>37.5</v>
      </c>
      <c r="AA52">
        <v>230</v>
      </c>
      <c r="AB52">
        <v>46</v>
      </c>
      <c r="AC52">
        <v>92.77</v>
      </c>
      <c r="AD52">
        <v>44.5</v>
      </c>
      <c r="AE52">
        <v>93</v>
      </c>
      <c r="AF52">
        <v>47</v>
      </c>
      <c r="AG52">
        <v>38.340000000000003</v>
      </c>
      <c r="AH52">
        <v>81.67</v>
      </c>
      <c r="AI52">
        <v>81.67</v>
      </c>
      <c r="AJ52">
        <v>21.7</v>
      </c>
      <c r="AK52">
        <v>193</v>
      </c>
      <c r="AL52">
        <v>82</v>
      </c>
    </row>
    <row r="53" spans="1:38">
      <c r="A53" t="s">
        <v>95</v>
      </c>
      <c r="B53" s="34">
        <v>201.53</v>
      </c>
      <c r="C53" s="34">
        <v>57.6</v>
      </c>
      <c r="D53" s="93">
        <f t="shared" si="0"/>
        <v>99</v>
      </c>
      <c r="E53" s="34">
        <v>4.68</v>
      </c>
      <c r="F53" s="34"/>
      <c r="G53" s="34"/>
      <c r="H53" s="34"/>
      <c r="I53" s="34"/>
      <c r="J53" s="37">
        <v>16.21</v>
      </c>
      <c r="K53" s="37">
        <v>16.21</v>
      </c>
      <c r="L53" s="37">
        <v>16.62</v>
      </c>
      <c r="M53">
        <v>115.36</v>
      </c>
      <c r="N53">
        <v>272.83</v>
      </c>
      <c r="O53">
        <v>77.19</v>
      </c>
      <c r="P53">
        <v>5.66</v>
      </c>
      <c r="Q53">
        <v>24.01</v>
      </c>
      <c r="R53" s="93">
        <v>33</v>
      </c>
      <c r="S53" s="93">
        <v>33</v>
      </c>
      <c r="T53" s="93">
        <v>33</v>
      </c>
      <c r="U53">
        <v>6.91</v>
      </c>
      <c r="V53">
        <v>92.051863999999995</v>
      </c>
      <c r="W53">
        <v>5.38</v>
      </c>
      <c r="X53">
        <v>112.5</v>
      </c>
      <c r="Y53">
        <v>37.5</v>
      </c>
      <c r="Z53">
        <v>37.5</v>
      </c>
      <c r="AA53">
        <v>230</v>
      </c>
      <c r="AB53">
        <v>46</v>
      </c>
      <c r="AC53">
        <v>92.72</v>
      </c>
      <c r="AD53">
        <v>44.5</v>
      </c>
      <c r="AE53">
        <v>93</v>
      </c>
      <c r="AF53">
        <v>47</v>
      </c>
      <c r="AG53">
        <v>38.340000000000003</v>
      </c>
      <c r="AH53">
        <v>81.67</v>
      </c>
      <c r="AI53">
        <v>81.67</v>
      </c>
      <c r="AJ53">
        <v>21.2</v>
      </c>
      <c r="AK53">
        <v>193</v>
      </c>
      <c r="AL53">
        <v>82</v>
      </c>
    </row>
    <row r="54" spans="1:38">
      <c r="A54" t="s">
        <v>96</v>
      </c>
      <c r="B54" s="34">
        <v>201.53</v>
      </c>
      <c r="C54" s="34">
        <v>57.6</v>
      </c>
      <c r="D54" s="93">
        <f t="shared" si="0"/>
        <v>99</v>
      </c>
      <c r="E54" s="34">
        <v>4.68</v>
      </c>
      <c r="F54" s="34"/>
      <c r="G54" s="34"/>
      <c r="H54" s="34"/>
      <c r="I54" s="34"/>
      <c r="J54" s="37">
        <v>16.21</v>
      </c>
      <c r="K54" s="37">
        <v>16.21</v>
      </c>
      <c r="L54" s="37">
        <v>16.62</v>
      </c>
      <c r="M54">
        <v>115.36</v>
      </c>
      <c r="N54">
        <v>272.83</v>
      </c>
      <c r="O54">
        <v>77.19</v>
      </c>
      <c r="P54">
        <v>5.66</v>
      </c>
      <c r="Q54">
        <v>25.41</v>
      </c>
      <c r="R54" s="93">
        <v>33</v>
      </c>
      <c r="S54" s="93">
        <v>33</v>
      </c>
      <c r="T54" s="93">
        <v>33</v>
      </c>
      <c r="U54">
        <v>6.91</v>
      </c>
      <c r="V54">
        <v>87.024476000000007</v>
      </c>
      <c r="W54">
        <v>5.38</v>
      </c>
      <c r="X54">
        <v>112.5</v>
      </c>
      <c r="Y54">
        <v>37.5</v>
      </c>
      <c r="Z54">
        <v>37.5</v>
      </c>
      <c r="AA54">
        <v>230</v>
      </c>
      <c r="AB54">
        <v>46</v>
      </c>
      <c r="AC54">
        <v>92.67</v>
      </c>
      <c r="AD54">
        <v>44.5</v>
      </c>
      <c r="AE54">
        <v>93</v>
      </c>
      <c r="AF54">
        <v>47</v>
      </c>
      <c r="AG54">
        <v>39.659999999999997</v>
      </c>
      <c r="AH54">
        <v>81.67</v>
      </c>
      <c r="AI54">
        <v>81.67</v>
      </c>
      <c r="AJ54">
        <v>21.2</v>
      </c>
      <c r="AK54">
        <v>193</v>
      </c>
      <c r="AL54">
        <v>82</v>
      </c>
    </row>
    <row r="55" spans="1:38">
      <c r="A55" t="s">
        <v>97</v>
      </c>
      <c r="B55" s="34">
        <v>201.53</v>
      </c>
      <c r="C55" s="34">
        <v>57.6</v>
      </c>
      <c r="D55" s="93">
        <f t="shared" si="0"/>
        <v>99</v>
      </c>
      <c r="E55" s="34">
        <v>4.68</v>
      </c>
      <c r="F55" s="34"/>
      <c r="G55" s="34"/>
      <c r="H55" s="34"/>
      <c r="I55" s="34"/>
      <c r="J55" s="37">
        <v>16.21</v>
      </c>
      <c r="K55" s="37">
        <v>16.21</v>
      </c>
      <c r="L55" s="37">
        <v>16.62</v>
      </c>
      <c r="M55">
        <v>66.19</v>
      </c>
      <c r="N55">
        <v>272.83</v>
      </c>
      <c r="O55">
        <v>100.52</v>
      </c>
      <c r="P55">
        <v>5.66</v>
      </c>
      <c r="Q55">
        <v>20</v>
      </c>
      <c r="R55" s="93">
        <v>33</v>
      </c>
      <c r="S55" s="93">
        <v>33</v>
      </c>
      <c r="T55" s="93">
        <v>33</v>
      </c>
      <c r="U55">
        <v>6.91</v>
      </c>
      <c r="V55">
        <v>80.915615000000003</v>
      </c>
      <c r="W55">
        <v>5.38</v>
      </c>
      <c r="X55">
        <v>112.5</v>
      </c>
      <c r="Y55">
        <v>37.5</v>
      </c>
      <c r="Z55">
        <v>37.5</v>
      </c>
      <c r="AA55">
        <v>230</v>
      </c>
      <c r="AB55">
        <v>46</v>
      </c>
      <c r="AC55">
        <v>92.56</v>
      </c>
      <c r="AD55">
        <v>44.5</v>
      </c>
      <c r="AE55">
        <v>93</v>
      </c>
      <c r="AF55">
        <v>47</v>
      </c>
      <c r="AG55">
        <v>40</v>
      </c>
      <c r="AH55">
        <v>81.67</v>
      </c>
      <c r="AI55">
        <v>81.67</v>
      </c>
      <c r="AJ55">
        <v>27.76</v>
      </c>
      <c r="AK55">
        <v>193</v>
      </c>
      <c r="AL55">
        <v>82</v>
      </c>
    </row>
    <row r="56" spans="1:38">
      <c r="A56" t="s">
        <v>98</v>
      </c>
      <c r="B56" s="34">
        <v>201.53</v>
      </c>
      <c r="C56" s="34">
        <v>57.6</v>
      </c>
      <c r="D56" s="93">
        <f t="shared" si="0"/>
        <v>99</v>
      </c>
      <c r="E56" s="34">
        <v>4.68</v>
      </c>
      <c r="F56" s="34"/>
      <c r="G56" s="34"/>
      <c r="H56" s="34"/>
      <c r="I56" s="34"/>
      <c r="J56" s="37">
        <v>16.32</v>
      </c>
      <c r="K56" s="37">
        <v>16.32</v>
      </c>
      <c r="L56" s="37">
        <v>16.73</v>
      </c>
      <c r="M56">
        <v>66.19</v>
      </c>
      <c r="N56">
        <v>272.83</v>
      </c>
      <c r="O56">
        <v>100.52</v>
      </c>
      <c r="P56">
        <v>5.66</v>
      </c>
      <c r="Q56">
        <v>21.41</v>
      </c>
      <c r="R56" s="93">
        <v>33</v>
      </c>
      <c r="S56" s="93">
        <v>33</v>
      </c>
      <c r="T56" s="93">
        <v>33</v>
      </c>
      <c r="U56">
        <v>6.91</v>
      </c>
      <c r="V56">
        <v>74.027314000000004</v>
      </c>
      <c r="W56">
        <v>5.38</v>
      </c>
      <c r="X56">
        <v>112.5</v>
      </c>
      <c r="Y56">
        <v>37.5</v>
      </c>
      <c r="Z56">
        <v>37.5</v>
      </c>
      <c r="AA56">
        <v>230</v>
      </c>
      <c r="AB56">
        <v>46</v>
      </c>
      <c r="AC56">
        <v>92.56</v>
      </c>
      <c r="AD56">
        <v>44.5</v>
      </c>
      <c r="AE56">
        <v>93</v>
      </c>
      <c r="AF56">
        <v>47</v>
      </c>
      <c r="AG56">
        <v>40.659999999999997</v>
      </c>
      <c r="AH56">
        <v>81.67</v>
      </c>
      <c r="AI56">
        <v>81.67</v>
      </c>
      <c r="AJ56">
        <v>27.76</v>
      </c>
      <c r="AK56">
        <v>193</v>
      </c>
      <c r="AL56">
        <v>82</v>
      </c>
    </row>
    <row r="57" spans="1:38">
      <c r="A57" t="s">
        <v>99</v>
      </c>
      <c r="B57" s="34">
        <v>225.35</v>
      </c>
      <c r="C57" s="34">
        <v>57.6</v>
      </c>
      <c r="D57" s="93">
        <f t="shared" si="0"/>
        <v>99</v>
      </c>
      <c r="E57" s="34">
        <v>8.6300000000000008</v>
      </c>
      <c r="F57" s="34"/>
      <c r="G57" s="34"/>
      <c r="H57" s="34"/>
      <c r="I57" s="34"/>
      <c r="J57" s="37">
        <v>16.21</v>
      </c>
      <c r="K57" s="37">
        <v>16.21</v>
      </c>
      <c r="L57" s="37">
        <v>16.62</v>
      </c>
      <c r="M57">
        <v>66.19</v>
      </c>
      <c r="N57">
        <v>231.58</v>
      </c>
      <c r="O57">
        <v>100.52</v>
      </c>
      <c r="P57">
        <v>5.66</v>
      </c>
      <c r="Q57">
        <v>22.01</v>
      </c>
      <c r="R57" s="93">
        <v>33</v>
      </c>
      <c r="S57" s="93">
        <v>33</v>
      </c>
      <c r="T57" s="93">
        <v>33</v>
      </c>
      <c r="U57">
        <v>6.91</v>
      </c>
      <c r="V57">
        <v>78.148602999999994</v>
      </c>
      <c r="W57">
        <v>5.38</v>
      </c>
      <c r="X57">
        <v>112.5</v>
      </c>
      <c r="Y57">
        <v>37.5</v>
      </c>
      <c r="Z57">
        <v>37.5</v>
      </c>
      <c r="AA57">
        <v>230</v>
      </c>
      <c r="AB57">
        <v>46</v>
      </c>
      <c r="AC57">
        <v>92.46</v>
      </c>
      <c r="AD57">
        <v>44.5</v>
      </c>
      <c r="AE57">
        <v>93</v>
      </c>
      <c r="AF57">
        <v>47</v>
      </c>
      <c r="AG57">
        <v>40.340000000000003</v>
      </c>
      <c r="AH57">
        <v>81.67</v>
      </c>
      <c r="AI57">
        <v>81.67</v>
      </c>
      <c r="AJ57">
        <v>27.76</v>
      </c>
      <c r="AK57">
        <v>191</v>
      </c>
      <c r="AL57">
        <v>82</v>
      </c>
    </row>
    <row r="58" spans="1:38">
      <c r="A58" t="s">
        <v>100</v>
      </c>
      <c r="B58" s="34">
        <v>206.05</v>
      </c>
      <c r="C58" s="34">
        <v>57.6</v>
      </c>
      <c r="D58" s="93">
        <f t="shared" si="0"/>
        <v>99</v>
      </c>
      <c r="E58" s="34">
        <v>8.6300000000000008</v>
      </c>
      <c r="F58" s="34"/>
      <c r="G58" s="34"/>
      <c r="H58" s="34"/>
      <c r="I58" s="34"/>
      <c r="J58" s="37">
        <v>16.010000000000002</v>
      </c>
      <c r="K58" s="37">
        <v>16.010000000000002</v>
      </c>
      <c r="L58" s="37">
        <v>16.41</v>
      </c>
      <c r="M58">
        <v>66.19</v>
      </c>
      <c r="N58">
        <v>272.83</v>
      </c>
      <c r="O58">
        <v>100.52</v>
      </c>
      <c r="P58">
        <v>5.66</v>
      </c>
      <c r="Q58">
        <v>24.81</v>
      </c>
      <c r="R58" s="93">
        <v>33</v>
      </c>
      <c r="S58" s="93">
        <v>33</v>
      </c>
      <c r="T58" s="93">
        <v>33</v>
      </c>
      <c r="U58">
        <v>6.91</v>
      </c>
      <c r="V58">
        <v>77.914771000000002</v>
      </c>
      <c r="W58">
        <v>5.38</v>
      </c>
      <c r="X58">
        <v>112.5</v>
      </c>
      <c r="Y58">
        <v>37.5</v>
      </c>
      <c r="Z58">
        <v>37.5</v>
      </c>
      <c r="AA58">
        <v>230</v>
      </c>
      <c r="AB58">
        <v>46</v>
      </c>
      <c r="AC58">
        <v>92.51</v>
      </c>
      <c r="AD58">
        <v>44.5</v>
      </c>
      <c r="AE58">
        <v>93</v>
      </c>
      <c r="AF58">
        <v>47</v>
      </c>
      <c r="AG58">
        <v>40.340000000000003</v>
      </c>
      <c r="AH58">
        <v>81.67</v>
      </c>
      <c r="AI58">
        <v>81.67</v>
      </c>
      <c r="AJ58">
        <v>27.76</v>
      </c>
      <c r="AK58">
        <v>189</v>
      </c>
      <c r="AL58">
        <v>81</v>
      </c>
    </row>
    <row r="59" spans="1:38">
      <c r="A59" t="s">
        <v>101</v>
      </c>
      <c r="B59" s="34">
        <v>206.05</v>
      </c>
      <c r="C59" s="34">
        <v>68.05</v>
      </c>
      <c r="D59" s="93">
        <f t="shared" si="0"/>
        <v>99</v>
      </c>
      <c r="E59" s="34">
        <v>8.6300000000000008</v>
      </c>
      <c r="F59" s="34"/>
      <c r="G59" s="34"/>
      <c r="H59" s="34"/>
      <c r="I59" s="34"/>
      <c r="J59" s="37">
        <v>15.66</v>
      </c>
      <c r="K59" s="37">
        <v>15.66</v>
      </c>
      <c r="L59" s="37">
        <v>16.05</v>
      </c>
      <c r="M59">
        <v>66.19</v>
      </c>
      <c r="N59">
        <v>272.83</v>
      </c>
      <c r="O59">
        <v>100.52</v>
      </c>
      <c r="P59">
        <v>5.66</v>
      </c>
      <c r="Q59">
        <v>17.8</v>
      </c>
      <c r="R59" s="93">
        <v>33</v>
      </c>
      <c r="S59" s="93">
        <v>33</v>
      </c>
      <c r="T59" s="93">
        <v>33</v>
      </c>
      <c r="U59">
        <v>7.29</v>
      </c>
      <c r="V59">
        <v>77.106102000000007</v>
      </c>
      <c r="W59">
        <v>5.57</v>
      </c>
      <c r="X59">
        <v>112.5</v>
      </c>
      <c r="Y59">
        <v>37.5</v>
      </c>
      <c r="Z59">
        <v>37.5</v>
      </c>
      <c r="AA59">
        <v>230</v>
      </c>
      <c r="AB59">
        <v>46</v>
      </c>
      <c r="AC59">
        <v>92.36</v>
      </c>
      <c r="AD59">
        <v>42.23</v>
      </c>
      <c r="AE59">
        <v>90</v>
      </c>
      <c r="AF59">
        <v>45</v>
      </c>
      <c r="AG59">
        <v>40.659999999999997</v>
      </c>
      <c r="AH59">
        <v>81.67</v>
      </c>
      <c r="AI59">
        <v>81.67</v>
      </c>
      <c r="AJ59">
        <v>27.76</v>
      </c>
      <c r="AK59">
        <v>189</v>
      </c>
      <c r="AL59">
        <v>81</v>
      </c>
    </row>
    <row r="60" spans="1:38">
      <c r="A60" t="s">
        <v>102</v>
      </c>
      <c r="B60" s="34">
        <v>225.35</v>
      </c>
      <c r="C60" s="34">
        <v>68.05</v>
      </c>
      <c r="D60" s="93">
        <f t="shared" si="0"/>
        <v>99</v>
      </c>
      <c r="E60" s="34">
        <v>8.6300000000000008</v>
      </c>
      <c r="F60" s="34"/>
      <c r="G60" s="34"/>
      <c r="H60" s="34"/>
      <c r="I60" s="34"/>
      <c r="J60" s="37">
        <v>15.17</v>
      </c>
      <c r="K60" s="37">
        <v>15.17</v>
      </c>
      <c r="L60" s="37">
        <v>15.54</v>
      </c>
      <c r="M60">
        <v>66.19</v>
      </c>
      <c r="N60">
        <v>231.58</v>
      </c>
      <c r="O60">
        <v>100.52</v>
      </c>
      <c r="P60">
        <v>5.66</v>
      </c>
      <c r="Q60">
        <v>18.8</v>
      </c>
      <c r="R60" s="93">
        <v>33</v>
      </c>
      <c r="S60" s="93">
        <v>33</v>
      </c>
      <c r="T60" s="93">
        <v>33</v>
      </c>
      <c r="U60">
        <v>7.29</v>
      </c>
      <c r="V60">
        <v>75.732338999999996</v>
      </c>
      <c r="W60">
        <v>5.57</v>
      </c>
      <c r="X60">
        <v>112.5</v>
      </c>
      <c r="Y60">
        <v>37.5</v>
      </c>
      <c r="Z60">
        <v>37.5</v>
      </c>
      <c r="AA60">
        <v>230</v>
      </c>
      <c r="AB60">
        <v>46</v>
      </c>
      <c r="AC60">
        <v>92</v>
      </c>
      <c r="AD60">
        <v>41.67</v>
      </c>
      <c r="AE60">
        <v>87</v>
      </c>
      <c r="AF60">
        <v>43</v>
      </c>
      <c r="AG60">
        <v>40.659999999999997</v>
      </c>
      <c r="AH60">
        <v>81.67</v>
      </c>
      <c r="AI60">
        <v>81.67</v>
      </c>
      <c r="AJ60">
        <v>27.76</v>
      </c>
      <c r="AK60">
        <v>186</v>
      </c>
      <c r="AL60">
        <v>79</v>
      </c>
    </row>
    <row r="61" spans="1:38">
      <c r="A61" t="s">
        <v>103</v>
      </c>
      <c r="B61" s="34">
        <v>261.97000000000003</v>
      </c>
      <c r="C61" s="34">
        <v>87.03</v>
      </c>
      <c r="D61" s="93">
        <f t="shared" si="0"/>
        <v>99</v>
      </c>
      <c r="E61" s="34">
        <v>8.6300000000000008</v>
      </c>
      <c r="F61" s="34"/>
      <c r="G61" s="34"/>
      <c r="H61" s="34"/>
      <c r="I61" s="34"/>
      <c r="J61" s="37">
        <v>14.62</v>
      </c>
      <c r="K61" s="37">
        <v>14.62</v>
      </c>
      <c r="L61" s="37">
        <v>14.98</v>
      </c>
      <c r="M61">
        <v>115.36</v>
      </c>
      <c r="N61">
        <v>272.83</v>
      </c>
      <c r="O61">
        <v>100.52</v>
      </c>
      <c r="P61">
        <v>5.66</v>
      </c>
      <c r="Q61">
        <v>19.600000000000001</v>
      </c>
      <c r="R61" s="93">
        <v>33</v>
      </c>
      <c r="S61" s="93">
        <v>33</v>
      </c>
      <c r="T61" s="93">
        <v>33</v>
      </c>
      <c r="U61">
        <v>7.29</v>
      </c>
      <c r="V61">
        <v>73.832453999999998</v>
      </c>
      <c r="W61">
        <v>5.57</v>
      </c>
      <c r="X61">
        <v>112.5</v>
      </c>
      <c r="Y61">
        <v>37.5</v>
      </c>
      <c r="Z61">
        <v>37.5</v>
      </c>
      <c r="AA61">
        <v>226.77</v>
      </c>
      <c r="AB61">
        <v>45.35</v>
      </c>
      <c r="AC61">
        <v>91.3</v>
      </c>
      <c r="AD61">
        <v>40.35</v>
      </c>
      <c r="AE61">
        <v>83</v>
      </c>
      <c r="AF61">
        <v>42</v>
      </c>
      <c r="AG61">
        <v>40.659999999999997</v>
      </c>
      <c r="AH61">
        <v>81.67</v>
      </c>
      <c r="AI61">
        <v>81.67</v>
      </c>
      <c r="AJ61">
        <v>27.76</v>
      </c>
      <c r="AK61">
        <v>176</v>
      </c>
      <c r="AL61">
        <v>76</v>
      </c>
    </row>
    <row r="62" spans="1:38">
      <c r="A62" t="s">
        <v>104</v>
      </c>
      <c r="B62" s="34">
        <v>261.97000000000003</v>
      </c>
      <c r="C62" s="34">
        <v>87.03</v>
      </c>
      <c r="D62" s="93">
        <f t="shared" si="0"/>
        <v>99</v>
      </c>
      <c r="E62" s="34">
        <v>8.6300000000000008</v>
      </c>
      <c r="F62" s="34"/>
      <c r="G62" s="34"/>
      <c r="H62" s="34"/>
      <c r="I62" s="34"/>
      <c r="J62" s="37">
        <v>11.46</v>
      </c>
      <c r="K62" s="37">
        <v>11.46</v>
      </c>
      <c r="L62" s="37">
        <v>11.75</v>
      </c>
      <c r="M62">
        <v>115.36</v>
      </c>
      <c r="N62">
        <v>272.83</v>
      </c>
      <c r="O62">
        <v>100.52</v>
      </c>
      <c r="P62">
        <v>5.66</v>
      </c>
      <c r="Q62">
        <v>20.399999999999999</v>
      </c>
      <c r="R62" s="93">
        <v>33</v>
      </c>
      <c r="S62" s="93">
        <v>33</v>
      </c>
      <c r="T62" s="93">
        <v>33</v>
      </c>
      <c r="U62">
        <v>7.29</v>
      </c>
      <c r="V62">
        <v>71.542849000000004</v>
      </c>
      <c r="W62">
        <v>5.57</v>
      </c>
      <c r="X62">
        <v>112.5</v>
      </c>
      <c r="Y62">
        <v>37.5</v>
      </c>
      <c r="Z62">
        <v>37.5</v>
      </c>
      <c r="AA62">
        <v>220.98</v>
      </c>
      <c r="AB62">
        <v>44.19</v>
      </c>
      <c r="AC62">
        <v>89.4</v>
      </c>
      <c r="AD62">
        <v>39.04</v>
      </c>
      <c r="AE62">
        <v>80</v>
      </c>
      <c r="AF62">
        <v>40</v>
      </c>
      <c r="AG62">
        <v>40.659999999999997</v>
      </c>
      <c r="AH62">
        <v>81.67</v>
      </c>
      <c r="AI62">
        <v>81.67</v>
      </c>
      <c r="AJ62">
        <v>27.76</v>
      </c>
      <c r="AK62">
        <v>168</v>
      </c>
      <c r="AL62">
        <v>72</v>
      </c>
    </row>
    <row r="63" spans="1:38">
      <c r="A63" t="s">
        <v>105</v>
      </c>
      <c r="B63" s="34">
        <v>261.97000000000003</v>
      </c>
      <c r="C63" s="34">
        <v>87.03</v>
      </c>
      <c r="D63" s="93">
        <f t="shared" si="0"/>
        <v>99</v>
      </c>
      <c r="E63" s="34">
        <v>16.09</v>
      </c>
      <c r="F63" s="34"/>
      <c r="G63" s="34"/>
      <c r="H63" s="34"/>
      <c r="I63" s="34"/>
      <c r="J63" s="37">
        <v>11.38</v>
      </c>
      <c r="K63" s="37">
        <v>11.38</v>
      </c>
      <c r="L63" s="37">
        <v>11.67</v>
      </c>
      <c r="M63">
        <v>115.36</v>
      </c>
      <c r="N63">
        <v>272.83</v>
      </c>
      <c r="O63">
        <v>100.52</v>
      </c>
      <c r="P63">
        <v>6.99</v>
      </c>
      <c r="Q63">
        <v>31.02</v>
      </c>
      <c r="R63" s="93">
        <v>33</v>
      </c>
      <c r="S63" s="93">
        <v>33</v>
      </c>
      <c r="T63" s="93">
        <v>33</v>
      </c>
      <c r="U63">
        <v>7.52</v>
      </c>
      <c r="V63">
        <v>70.276258999999996</v>
      </c>
      <c r="W63">
        <v>5.85</v>
      </c>
      <c r="X63">
        <v>112.5</v>
      </c>
      <c r="Y63">
        <v>37.5</v>
      </c>
      <c r="Z63">
        <v>37.5</v>
      </c>
      <c r="AA63">
        <v>216.78</v>
      </c>
      <c r="AB63">
        <v>43.36</v>
      </c>
      <c r="AC63">
        <v>85.59</v>
      </c>
      <c r="AD63">
        <v>37.369999999999997</v>
      </c>
      <c r="AE63">
        <v>75</v>
      </c>
      <c r="AF63">
        <v>37</v>
      </c>
      <c r="AG63">
        <v>40.659999999999997</v>
      </c>
      <c r="AH63">
        <v>81.67</v>
      </c>
      <c r="AI63">
        <v>81.67</v>
      </c>
      <c r="AJ63">
        <v>27.76</v>
      </c>
      <c r="AK63">
        <v>161</v>
      </c>
      <c r="AL63">
        <v>69</v>
      </c>
    </row>
    <row r="64" spans="1:38">
      <c r="A64" t="s">
        <v>106</v>
      </c>
      <c r="B64" s="34">
        <v>261.97000000000003</v>
      </c>
      <c r="C64" s="34">
        <v>87.03</v>
      </c>
      <c r="D64" s="93">
        <f t="shared" si="0"/>
        <v>99</v>
      </c>
      <c r="E64" s="34">
        <v>16.09</v>
      </c>
      <c r="F64" s="34"/>
      <c r="G64" s="34"/>
      <c r="H64" s="34"/>
      <c r="I64" s="34"/>
      <c r="J64" s="37">
        <v>10.78</v>
      </c>
      <c r="K64" s="37">
        <v>10.78</v>
      </c>
      <c r="L64" s="37">
        <v>11.05</v>
      </c>
      <c r="M64">
        <v>115.36</v>
      </c>
      <c r="N64">
        <v>272.83</v>
      </c>
      <c r="O64">
        <v>100.52</v>
      </c>
      <c r="P64">
        <v>6.99</v>
      </c>
      <c r="Q64">
        <v>31.62</v>
      </c>
      <c r="R64" s="93">
        <v>33</v>
      </c>
      <c r="S64" s="93">
        <v>33</v>
      </c>
      <c r="T64" s="93">
        <v>33</v>
      </c>
      <c r="U64">
        <v>7.52</v>
      </c>
      <c r="V64">
        <v>68.883009999999999</v>
      </c>
      <c r="W64">
        <v>5.85</v>
      </c>
      <c r="X64">
        <v>112.5</v>
      </c>
      <c r="Y64">
        <v>37.5</v>
      </c>
      <c r="Z64">
        <v>37.5</v>
      </c>
      <c r="AA64">
        <v>202.63</v>
      </c>
      <c r="AB64">
        <v>40.53</v>
      </c>
      <c r="AC64">
        <v>80.569999999999993</v>
      </c>
      <c r="AD64">
        <v>35.270000000000003</v>
      </c>
      <c r="AE64">
        <v>70</v>
      </c>
      <c r="AF64">
        <v>35</v>
      </c>
      <c r="AG64">
        <v>40.659999999999997</v>
      </c>
      <c r="AH64">
        <v>81.67</v>
      </c>
      <c r="AI64">
        <v>81.67</v>
      </c>
      <c r="AJ64">
        <v>28.26</v>
      </c>
      <c r="AK64">
        <v>151</v>
      </c>
      <c r="AL64">
        <v>64</v>
      </c>
    </row>
    <row r="65" spans="1:38">
      <c r="A65" t="s">
        <v>107</v>
      </c>
      <c r="B65" s="34">
        <v>261.97000000000003</v>
      </c>
      <c r="C65" s="34">
        <v>87.03</v>
      </c>
      <c r="D65" s="93">
        <f t="shared" si="0"/>
        <v>99</v>
      </c>
      <c r="E65" s="34">
        <v>16.09</v>
      </c>
      <c r="F65" s="34"/>
      <c r="G65" s="34"/>
      <c r="H65" s="34"/>
      <c r="I65" s="34"/>
      <c r="J65" s="37">
        <v>9.98</v>
      </c>
      <c r="K65" s="37">
        <v>9.98</v>
      </c>
      <c r="L65" s="37">
        <v>10.23</v>
      </c>
      <c r="M65">
        <v>115.36</v>
      </c>
      <c r="N65">
        <v>272.83</v>
      </c>
      <c r="O65">
        <v>100.52</v>
      </c>
      <c r="P65">
        <v>7.37</v>
      </c>
      <c r="Q65">
        <v>32.42</v>
      </c>
      <c r="R65" s="93">
        <v>33</v>
      </c>
      <c r="S65" s="93">
        <v>33</v>
      </c>
      <c r="T65" s="93">
        <v>33</v>
      </c>
      <c r="U65">
        <v>7.52</v>
      </c>
      <c r="V65">
        <v>65.999082000000001</v>
      </c>
      <c r="W65">
        <v>5.85</v>
      </c>
      <c r="X65">
        <v>112.5</v>
      </c>
      <c r="Y65">
        <v>37.5</v>
      </c>
      <c r="Z65">
        <v>37.5</v>
      </c>
      <c r="AA65">
        <v>187.52</v>
      </c>
      <c r="AB65">
        <v>37.5</v>
      </c>
      <c r="AC65">
        <v>75.16</v>
      </c>
      <c r="AD65">
        <v>33.14</v>
      </c>
      <c r="AE65">
        <v>65</v>
      </c>
      <c r="AF65">
        <v>32</v>
      </c>
      <c r="AG65">
        <v>40.340000000000003</v>
      </c>
      <c r="AH65">
        <v>81.67</v>
      </c>
      <c r="AI65">
        <v>81.67</v>
      </c>
      <c r="AJ65">
        <v>28.26</v>
      </c>
      <c r="AK65">
        <v>140</v>
      </c>
      <c r="AL65">
        <v>60</v>
      </c>
    </row>
    <row r="66" spans="1:38">
      <c r="A66" t="s">
        <v>108</v>
      </c>
      <c r="B66" s="34">
        <v>261.97000000000003</v>
      </c>
      <c r="C66" s="34">
        <v>87.03</v>
      </c>
      <c r="D66" s="93">
        <f t="shared" si="0"/>
        <v>99</v>
      </c>
      <c r="E66" s="34">
        <v>16.09</v>
      </c>
      <c r="F66" s="34"/>
      <c r="G66" s="34"/>
      <c r="H66" s="34"/>
      <c r="I66" s="34"/>
      <c r="J66" s="37">
        <v>9.2899999999999991</v>
      </c>
      <c r="K66" s="37">
        <v>9.2899999999999991</v>
      </c>
      <c r="L66" s="37">
        <v>9.5299999999999994</v>
      </c>
      <c r="M66">
        <v>115.36</v>
      </c>
      <c r="N66">
        <v>272.83</v>
      </c>
      <c r="O66">
        <v>100.52</v>
      </c>
      <c r="P66">
        <v>7.37</v>
      </c>
      <c r="Q66">
        <v>33.020000000000003</v>
      </c>
      <c r="R66" s="93">
        <v>33</v>
      </c>
      <c r="S66" s="93">
        <v>33</v>
      </c>
      <c r="T66" s="93">
        <v>33</v>
      </c>
      <c r="U66">
        <v>7.52</v>
      </c>
      <c r="V66">
        <v>62.803378000000002</v>
      </c>
      <c r="W66">
        <v>5.85</v>
      </c>
      <c r="X66">
        <v>112.5</v>
      </c>
      <c r="Y66">
        <v>37.5</v>
      </c>
      <c r="Z66">
        <v>37.5</v>
      </c>
      <c r="AA66">
        <v>174.83</v>
      </c>
      <c r="AB66">
        <v>34.96</v>
      </c>
      <c r="AC66">
        <v>69.459999999999994</v>
      </c>
      <c r="AD66">
        <v>31.58</v>
      </c>
      <c r="AE66">
        <v>60</v>
      </c>
      <c r="AF66">
        <v>30</v>
      </c>
      <c r="AG66">
        <v>40.659999999999997</v>
      </c>
      <c r="AH66">
        <v>81.67</v>
      </c>
      <c r="AI66">
        <v>81.67</v>
      </c>
      <c r="AJ66">
        <v>28.77</v>
      </c>
      <c r="AK66">
        <v>130</v>
      </c>
      <c r="AL66">
        <v>55</v>
      </c>
    </row>
    <row r="67" spans="1:38">
      <c r="A67" t="s">
        <v>109</v>
      </c>
      <c r="B67" s="34">
        <v>261.97000000000003</v>
      </c>
      <c r="C67" s="34">
        <v>87.03</v>
      </c>
      <c r="D67" s="93">
        <f t="shared" si="0"/>
        <v>99</v>
      </c>
      <c r="E67" s="34">
        <v>16.09</v>
      </c>
      <c r="F67" s="34"/>
      <c r="G67" s="34"/>
      <c r="H67" s="34"/>
      <c r="I67" s="34"/>
      <c r="J67" s="37">
        <v>8.4600000000000009</v>
      </c>
      <c r="K67" s="37">
        <v>8.4600000000000009</v>
      </c>
      <c r="L67" s="37">
        <v>8.68</v>
      </c>
      <c r="M67">
        <v>115.36</v>
      </c>
      <c r="N67">
        <v>272.83</v>
      </c>
      <c r="O67">
        <v>100.52</v>
      </c>
      <c r="P67">
        <v>7.76</v>
      </c>
      <c r="Q67">
        <v>27.21</v>
      </c>
      <c r="R67" s="93">
        <v>33</v>
      </c>
      <c r="S67" s="93">
        <v>33</v>
      </c>
      <c r="T67" s="93">
        <v>33</v>
      </c>
      <c r="U67">
        <v>7.83</v>
      </c>
      <c r="V67">
        <v>58.058537000000001</v>
      </c>
      <c r="W67">
        <v>6.13</v>
      </c>
      <c r="X67">
        <v>115</v>
      </c>
      <c r="Y67">
        <v>38.340000000000003</v>
      </c>
      <c r="Z67">
        <v>38.33</v>
      </c>
      <c r="AA67">
        <v>164.53</v>
      </c>
      <c r="AB67">
        <v>32.9</v>
      </c>
      <c r="AC67">
        <v>63.52</v>
      </c>
      <c r="AD67">
        <v>29.24</v>
      </c>
      <c r="AE67">
        <v>57</v>
      </c>
      <c r="AF67">
        <v>28</v>
      </c>
      <c r="AG67">
        <v>40</v>
      </c>
      <c r="AH67">
        <v>81.67</v>
      </c>
      <c r="AI67">
        <v>81.67</v>
      </c>
      <c r="AJ67">
        <v>27.26</v>
      </c>
      <c r="AK67">
        <v>123</v>
      </c>
      <c r="AL67">
        <v>52</v>
      </c>
    </row>
    <row r="68" spans="1:38">
      <c r="A68" t="s">
        <v>110</v>
      </c>
      <c r="B68" s="34">
        <v>261.97000000000003</v>
      </c>
      <c r="C68" s="34">
        <v>87.03</v>
      </c>
      <c r="D68" s="93">
        <f t="shared" ref="D68:D98" si="1">R68+S68+T68</f>
        <v>99</v>
      </c>
      <c r="E68" s="34">
        <v>16.09</v>
      </c>
      <c r="F68" s="34"/>
      <c r="G68" s="34"/>
      <c r="H68" s="34"/>
      <c r="I68" s="34"/>
      <c r="J68" s="37">
        <v>7.64</v>
      </c>
      <c r="K68" s="37">
        <v>7.64</v>
      </c>
      <c r="L68" s="37">
        <v>7.83</v>
      </c>
      <c r="M68">
        <v>115.36</v>
      </c>
      <c r="N68">
        <v>272.83</v>
      </c>
      <c r="O68">
        <v>100.52</v>
      </c>
      <c r="P68">
        <v>7.76</v>
      </c>
      <c r="Q68">
        <v>28.01</v>
      </c>
      <c r="R68" s="93">
        <v>33</v>
      </c>
      <c r="S68" s="93">
        <v>33</v>
      </c>
      <c r="T68" s="93">
        <v>33</v>
      </c>
      <c r="U68">
        <v>7.83</v>
      </c>
      <c r="V68">
        <v>52.105564000000001</v>
      </c>
      <c r="W68">
        <v>6.13</v>
      </c>
      <c r="X68">
        <v>115</v>
      </c>
      <c r="Y68">
        <v>38.340000000000003</v>
      </c>
      <c r="Z68">
        <v>38.33</v>
      </c>
      <c r="AA68">
        <v>145.51</v>
      </c>
      <c r="AB68">
        <v>29.1</v>
      </c>
      <c r="AC68">
        <v>57.27</v>
      </c>
      <c r="AD68">
        <v>25.55</v>
      </c>
      <c r="AE68">
        <v>50</v>
      </c>
      <c r="AF68">
        <v>25</v>
      </c>
      <c r="AG68">
        <v>40</v>
      </c>
      <c r="AH68">
        <v>81.67</v>
      </c>
      <c r="AI68">
        <v>81.67</v>
      </c>
      <c r="AJ68">
        <v>27.26</v>
      </c>
      <c r="AK68">
        <v>109</v>
      </c>
      <c r="AL68">
        <v>46</v>
      </c>
    </row>
    <row r="69" spans="1:38">
      <c r="A69" t="s">
        <v>111</v>
      </c>
      <c r="B69" s="34">
        <v>261.97000000000003</v>
      </c>
      <c r="C69" s="34">
        <v>87.03</v>
      </c>
      <c r="D69" s="93">
        <f t="shared" si="1"/>
        <v>86.87</v>
      </c>
      <c r="E69" s="34">
        <v>16.09</v>
      </c>
      <c r="F69" s="34"/>
      <c r="G69" s="34"/>
      <c r="H69" s="34"/>
      <c r="I69" s="34"/>
      <c r="J69" s="37">
        <v>7.39</v>
      </c>
      <c r="K69" s="37">
        <v>7.39</v>
      </c>
      <c r="L69" s="37">
        <v>7.57</v>
      </c>
      <c r="M69">
        <v>115.36</v>
      </c>
      <c r="N69">
        <v>272.83</v>
      </c>
      <c r="O69">
        <v>100.52</v>
      </c>
      <c r="P69">
        <v>7.76</v>
      </c>
      <c r="Q69">
        <v>28.81</v>
      </c>
      <c r="R69" s="93">
        <v>33</v>
      </c>
      <c r="S69" s="93">
        <v>33</v>
      </c>
      <c r="T69" s="93">
        <v>20.87</v>
      </c>
      <c r="U69">
        <v>7.83</v>
      </c>
      <c r="V69">
        <v>45.441352000000002</v>
      </c>
      <c r="W69">
        <v>6.13</v>
      </c>
      <c r="X69">
        <v>115</v>
      </c>
      <c r="Y69">
        <v>38.340000000000003</v>
      </c>
      <c r="Z69">
        <v>38.33</v>
      </c>
      <c r="AA69">
        <v>129.47999999999999</v>
      </c>
      <c r="AB69">
        <v>25.89</v>
      </c>
      <c r="AC69">
        <v>50.71</v>
      </c>
      <c r="AD69">
        <v>22.05</v>
      </c>
      <c r="AE69">
        <v>43</v>
      </c>
      <c r="AF69">
        <v>22</v>
      </c>
      <c r="AG69">
        <v>40</v>
      </c>
      <c r="AH69">
        <v>81.67</v>
      </c>
      <c r="AI69">
        <v>81.67</v>
      </c>
      <c r="AJ69">
        <v>27.26</v>
      </c>
      <c r="AK69">
        <v>95</v>
      </c>
      <c r="AL69">
        <v>40</v>
      </c>
    </row>
    <row r="70" spans="1:38">
      <c r="A70" t="s">
        <v>112</v>
      </c>
      <c r="B70" s="34">
        <v>261.97000000000003</v>
      </c>
      <c r="C70" s="34">
        <v>87.03</v>
      </c>
      <c r="D70" s="93">
        <f t="shared" si="1"/>
        <v>74.97</v>
      </c>
      <c r="E70" s="34">
        <v>15.61</v>
      </c>
      <c r="F70" s="34"/>
      <c r="G70" s="34"/>
      <c r="H70" s="34"/>
      <c r="I70" s="34"/>
      <c r="J70" s="37">
        <v>6.39</v>
      </c>
      <c r="K70" s="37">
        <v>6.39</v>
      </c>
      <c r="L70" s="37">
        <v>6.55</v>
      </c>
      <c r="M70">
        <v>115.36</v>
      </c>
      <c r="N70">
        <v>272.83</v>
      </c>
      <c r="O70">
        <v>100.52</v>
      </c>
      <c r="P70">
        <v>7.76</v>
      </c>
      <c r="Q70">
        <v>29.62</v>
      </c>
      <c r="R70" s="93">
        <v>33</v>
      </c>
      <c r="S70" s="93">
        <v>31</v>
      </c>
      <c r="T70" s="93">
        <v>10.97</v>
      </c>
      <c r="U70">
        <v>7.83</v>
      </c>
      <c r="V70">
        <v>38.933028</v>
      </c>
      <c r="W70">
        <v>6.13</v>
      </c>
      <c r="X70">
        <v>115</v>
      </c>
      <c r="Y70">
        <v>38.340000000000003</v>
      </c>
      <c r="Z70">
        <v>38.33</v>
      </c>
      <c r="AA70">
        <v>111.81</v>
      </c>
      <c r="AB70">
        <v>22.36</v>
      </c>
      <c r="AC70">
        <v>43.4</v>
      </c>
      <c r="AD70">
        <v>20.02</v>
      </c>
      <c r="AE70">
        <v>37</v>
      </c>
      <c r="AF70">
        <v>18</v>
      </c>
      <c r="AG70">
        <v>40</v>
      </c>
      <c r="AH70">
        <v>81.67</v>
      </c>
      <c r="AI70">
        <v>81.67</v>
      </c>
      <c r="AJ70">
        <v>27.26</v>
      </c>
      <c r="AK70">
        <v>81</v>
      </c>
      <c r="AL70">
        <v>34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57.08</v>
      </c>
      <c r="E71" s="34">
        <v>16.09</v>
      </c>
      <c r="F71" s="34"/>
      <c r="G71" s="34"/>
      <c r="H71" s="34"/>
      <c r="I71" s="34"/>
      <c r="J71" s="37">
        <v>5.3</v>
      </c>
      <c r="K71" s="37">
        <v>5.3</v>
      </c>
      <c r="L71" s="37">
        <v>5.43</v>
      </c>
      <c r="M71">
        <v>115.36</v>
      </c>
      <c r="N71">
        <v>272.83</v>
      </c>
      <c r="O71">
        <v>100.52</v>
      </c>
      <c r="P71">
        <v>8.15</v>
      </c>
      <c r="Q71">
        <v>30.42</v>
      </c>
      <c r="R71" s="93">
        <v>33</v>
      </c>
      <c r="S71" s="93">
        <v>20</v>
      </c>
      <c r="T71" s="93">
        <v>4.08</v>
      </c>
      <c r="U71">
        <v>8.06</v>
      </c>
      <c r="V71">
        <v>32.434446999999999</v>
      </c>
      <c r="W71">
        <v>6.41</v>
      </c>
      <c r="X71">
        <v>115</v>
      </c>
      <c r="Y71">
        <v>38.340000000000003</v>
      </c>
      <c r="Z71">
        <v>38.33</v>
      </c>
      <c r="AA71">
        <v>92.87</v>
      </c>
      <c r="AB71">
        <v>18.57</v>
      </c>
      <c r="AC71">
        <v>36</v>
      </c>
      <c r="AD71">
        <v>16.559999999999999</v>
      </c>
      <c r="AE71">
        <v>31</v>
      </c>
      <c r="AF71">
        <v>16</v>
      </c>
      <c r="AG71">
        <v>40</v>
      </c>
      <c r="AH71">
        <v>81.67</v>
      </c>
      <c r="AI71">
        <v>81.67</v>
      </c>
      <c r="AJ71">
        <v>27.26</v>
      </c>
      <c r="AK71">
        <v>70</v>
      </c>
      <c r="AL71">
        <v>30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43.58</v>
      </c>
      <c r="E72" s="34">
        <v>16.09</v>
      </c>
      <c r="F72" s="34"/>
      <c r="G72" s="34"/>
      <c r="H72" s="34"/>
      <c r="I72" s="34"/>
      <c r="J72" s="37">
        <v>4.32</v>
      </c>
      <c r="K72" s="37">
        <v>4.32</v>
      </c>
      <c r="L72" s="37">
        <v>4.42</v>
      </c>
      <c r="M72">
        <v>115.36</v>
      </c>
      <c r="N72">
        <v>272.83</v>
      </c>
      <c r="O72">
        <v>100.52</v>
      </c>
      <c r="P72">
        <v>8.15</v>
      </c>
      <c r="Q72">
        <v>31.22</v>
      </c>
      <c r="R72" s="93">
        <v>33</v>
      </c>
      <c r="S72" s="93">
        <v>10</v>
      </c>
      <c r="T72" s="93">
        <v>0.57999999999999996</v>
      </c>
      <c r="U72">
        <v>8.06</v>
      </c>
      <c r="V72">
        <v>26.072268000000001</v>
      </c>
      <c r="W72">
        <v>6.41</v>
      </c>
      <c r="X72">
        <v>115</v>
      </c>
      <c r="Y72">
        <v>38.340000000000003</v>
      </c>
      <c r="Z72">
        <v>38.33</v>
      </c>
      <c r="AA72">
        <v>77.62</v>
      </c>
      <c r="AB72">
        <v>15.52</v>
      </c>
      <c r="AC72">
        <v>29.2</v>
      </c>
      <c r="AD72">
        <v>13</v>
      </c>
      <c r="AE72">
        <v>25</v>
      </c>
      <c r="AF72">
        <v>12</v>
      </c>
      <c r="AG72">
        <v>40</v>
      </c>
      <c r="AH72">
        <v>81.67</v>
      </c>
      <c r="AI72">
        <v>81.67</v>
      </c>
      <c r="AJ72">
        <v>27.26</v>
      </c>
      <c r="AK72">
        <v>56</v>
      </c>
      <c r="AL72">
        <v>24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29.05</v>
      </c>
      <c r="E73" s="34">
        <v>15.61</v>
      </c>
      <c r="F73" s="34"/>
      <c r="G73" s="34"/>
      <c r="H73" s="34"/>
      <c r="I73" s="34"/>
      <c r="J73" s="37">
        <v>3.31</v>
      </c>
      <c r="K73" s="37">
        <v>3.31</v>
      </c>
      <c r="L73" s="37">
        <v>3.4</v>
      </c>
      <c r="M73">
        <v>115.36</v>
      </c>
      <c r="N73">
        <v>272.83</v>
      </c>
      <c r="O73">
        <v>100.52</v>
      </c>
      <c r="P73">
        <v>8.15</v>
      </c>
      <c r="Q73">
        <v>33.22</v>
      </c>
      <c r="R73" s="93">
        <v>26.05</v>
      </c>
      <c r="S73" s="93">
        <v>3</v>
      </c>
      <c r="T73" s="93">
        <v>0</v>
      </c>
      <c r="U73">
        <v>9.2100000000000009</v>
      </c>
      <c r="V73">
        <v>20.265440000000002</v>
      </c>
      <c r="W73">
        <v>6.41</v>
      </c>
      <c r="X73">
        <v>115</v>
      </c>
      <c r="Y73">
        <v>38.340000000000003</v>
      </c>
      <c r="Z73">
        <v>38.33</v>
      </c>
      <c r="AA73">
        <v>62.08</v>
      </c>
      <c r="AB73">
        <v>12.42</v>
      </c>
      <c r="AC73">
        <v>22.41</v>
      </c>
      <c r="AD73">
        <v>10</v>
      </c>
      <c r="AE73">
        <v>18</v>
      </c>
      <c r="AF73">
        <v>9</v>
      </c>
      <c r="AG73">
        <v>40</v>
      </c>
      <c r="AH73">
        <v>81.67</v>
      </c>
      <c r="AI73">
        <v>81.67</v>
      </c>
      <c r="AJ73">
        <v>27.26</v>
      </c>
      <c r="AK73">
        <v>42</v>
      </c>
      <c r="AL73">
        <v>18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16.87</v>
      </c>
      <c r="E74" s="34">
        <v>15.61</v>
      </c>
      <c r="F74" s="34"/>
      <c r="G74" s="34"/>
      <c r="H74" s="34"/>
      <c r="I74" s="34"/>
      <c r="J74" s="37">
        <v>2.54</v>
      </c>
      <c r="K74" s="37">
        <v>2.54</v>
      </c>
      <c r="L74" s="37">
        <v>2.6</v>
      </c>
      <c r="M74">
        <v>115.36</v>
      </c>
      <c r="N74">
        <v>272.83</v>
      </c>
      <c r="O74">
        <v>100.52</v>
      </c>
      <c r="P74">
        <v>8.15</v>
      </c>
      <c r="Q74">
        <v>33.22</v>
      </c>
      <c r="R74" s="93">
        <v>16.87</v>
      </c>
      <c r="S74" s="93">
        <v>0</v>
      </c>
      <c r="T74" s="93">
        <v>0</v>
      </c>
      <c r="U74">
        <v>9.2100000000000009</v>
      </c>
      <c r="V74">
        <v>14.741159</v>
      </c>
      <c r="W74">
        <v>6.41</v>
      </c>
      <c r="X74">
        <v>115</v>
      </c>
      <c r="Y74">
        <v>38.340000000000003</v>
      </c>
      <c r="Z74">
        <v>38.33</v>
      </c>
      <c r="AA74">
        <v>45.44</v>
      </c>
      <c r="AB74">
        <v>9.09</v>
      </c>
      <c r="AC74">
        <v>15.85</v>
      </c>
      <c r="AD74">
        <v>8</v>
      </c>
      <c r="AE74">
        <v>13</v>
      </c>
      <c r="AF74">
        <v>7</v>
      </c>
      <c r="AG74">
        <v>40</v>
      </c>
      <c r="AH74">
        <v>81.67</v>
      </c>
      <c r="AI74">
        <v>81.67</v>
      </c>
      <c r="AJ74">
        <v>27.26</v>
      </c>
      <c r="AK74">
        <v>28</v>
      </c>
      <c r="AL74">
        <v>12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15.61</v>
      </c>
      <c r="F75" s="34"/>
      <c r="G75" s="34"/>
      <c r="H75" s="34"/>
      <c r="I75" s="34"/>
      <c r="J75" s="37">
        <v>1.87</v>
      </c>
      <c r="K75" s="37">
        <v>1.87</v>
      </c>
      <c r="L75" s="37">
        <v>1.92</v>
      </c>
      <c r="M75">
        <v>115.36</v>
      </c>
      <c r="N75">
        <v>272.83</v>
      </c>
      <c r="O75">
        <v>100.52</v>
      </c>
      <c r="P75">
        <v>8.3800000000000008</v>
      </c>
      <c r="Q75">
        <v>36.020000000000003</v>
      </c>
      <c r="R75" s="93">
        <v>0</v>
      </c>
      <c r="S75" s="93">
        <v>0</v>
      </c>
      <c r="T75" s="93">
        <v>0</v>
      </c>
      <c r="U75">
        <v>9.2100000000000009</v>
      </c>
      <c r="V75">
        <v>9.9281170000000003</v>
      </c>
      <c r="W75">
        <v>6.68</v>
      </c>
      <c r="X75">
        <v>115</v>
      </c>
      <c r="Y75">
        <v>38.340000000000003</v>
      </c>
      <c r="Z75">
        <v>38.33</v>
      </c>
      <c r="AA75">
        <v>30.88</v>
      </c>
      <c r="AB75">
        <v>6.18</v>
      </c>
      <c r="AC75">
        <v>10.01</v>
      </c>
      <c r="AD75">
        <v>5</v>
      </c>
      <c r="AE75">
        <v>7</v>
      </c>
      <c r="AF75">
        <v>3</v>
      </c>
      <c r="AG75">
        <v>38.659999999999997</v>
      </c>
      <c r="AH75">
        <v>81.67</v>
      </c>
      <c r="AI75">
        <v>81.67</v>
      </c>
      <c r="AJ75">
        <v>26.75</v>
      </c>
      <c r="AK75">
        <v>14</v>
      </c>
      <c r="AL75">
        <v>6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15.61</v>
      </c>
      <c r="F76" s="34"/>
      <c r="G76" s="34"/>
      <c r="H76" s="34"/>
      <c r="I76" s="34"/>
      <c r="J76" s="37">
        <v>1.3</v>
      </c>
      <c r="K76" s="37">
        <v>1.3</v>
      </c>
      <c r="L76" s="37">
        <v>1.34</v>
      </c>
      <c r="M76">
        <v>115.36</v>
      </c>
      <c r="N76">
        <v>272.83</v>
      </c>
      <c r="O76">
        <v>100.52</v>
      </c>
      <c r="P76">
        <v>8.3800000000000008</v>
      </c>
      <c r="Q76">
        <v>35.82</v>
      </c>
      <c r="R76" s="93">
        <v>0</v>
      </c>
      <c r="S76" s="93">
        <v>0</v>
      </c>
      <c r="T76" s="93">
        <v>0</v>
      </c>
      <c r="U76">
        <v>9.2100000000000009</v>
      </c>
      <c r="V76">
        <v>6.1283469999999998</v>
      </c>
      <c r="W76">
        <v>6.68</v>
      </c>
      <c r="X76">
        <v>115</v>
      </c>
      <c r="Y76">
        <v>38.340000000000003</v>
      </c>
      <c r="Z76">
        <v>38.33</v>
      </c>
      <c r="AA76">
        <v>18.12</v>
      </c>
      <c r="AB76">
        <v>3.62</v>
      </c>
      <c r="AC76">
        <v>5.41</v>
      </c>
      <c r="AD76">
        <v>4</v>
      </c>
      <c r="AE76">
        <v>3</v>
      </c>
      <c r="AF76">
        <v>2</v>
      </c>
      <c r="AG76">
        <v>38</v>
      </c>
      <c r="AH76">
        <v>81.67</v>
      </c>
      <c r="AI76">
        <v>81.67</v>
      </c>
      <c r="AJ76">
        <v>26.75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15.61</v>
      </c>
      <c r="F77" s="34"/>
      <c r="G77" s="34"/>
      <c r="H77" s="34"/>
      <c r="I77" s="34"/>
      <c r="J77" s="37">
        <v>0.85</v>
      </c>
      <c r="K77" s="37">
        <v>0.85</v>
      </c>
      <c r="L77" s="37">
        <v>0.87</v>
      </c>
      <c r="M77">
        <v>115.36</v>
      </c>
      <c r="N77">
        <v>272.83</v>
      </c>
      <c r="O77">
        <v>100.52</v>
      </c>
      <c r="P77">
        <v>9.94</v>
      </c>
      <c r="Q77">
        <v>35.619999999999997</v>
      </c>
      <c r="R77" s="93">
        <v>0</v>
      </c>
      <c r="S77" s="93">
        <v>0</v>
      </c>
      <c r="T77" s="93">
        <v>0</v>
      </c>
      <c r="U77">
        <v>9.2100000000000009</v>
      </c>
      <c r="V77">
        <v>2.464979</v>
      </c>
      <c r="W77">
        <v>6.68</v>
      </c>
      <c r="X77">
        <v>115</v>
      </c>
      <c r="Y77">
        <v>38.340000000000003</v>
      </c>
      <c r="Z77">
        <v>38.33</v>
      </c>
      <c r="AA77">
        <v>12.58</v>
      </c>
      <c r="AB77">
        <v>2.52</v>
      </c>
      <c r="AC77">
        <v>2.35</v>
      </c>
      <c r="AD77">
        <v>3</v>
      </c>
      <c r="AE77">
        <v>1</v>
      </c>
      <c r="AF77">
        <v>1</v>
      </c>
      <c r="AG77">
        <v>37.659999999999997</v>
      </c>
      <c r="AH77">
        <v>81.67</v>
      </c>
      <c r="AI77">
        <v>81.67</v>
      </c>
      <c r="AJ77">
        <v>26.75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15.61</v>
      </c>
      <c r="F78" s="34"/>
      <c r="G78" s="34"/>
      <c r="H78" s="34"/>
      <c r="I78" s="34"/>
      <c r="J78" s="37">
        <v>0.5</v>
      </c>
      <c r="K78" s="37">
        <v>0.5</v>
      </c>
      <c r="L78" s="37">
        <v>0.51</v>
      </c>
      <c r="M78">
        <v>115.36</v>
      </c>
      <c r="N78">
        <v>272.83</v>
      </c>
      <c r="O78">
        <v>100.52</v>
      </c>
      <c r="P78">
        <v>9.94</v>
      </c>
      <c r="Q78">
        <v>35.619999999999997</v>
      </c>
      <c r="R78" s="93">
        <v>0</v>
      </c>
      <c r="S78" s="93">
        <v>0</v>
      </c>
      <c r="T78" s="93">
        <v>0</v>
      </c>
      <c r="U78">
        <v>9.2100000000000009</v>
      </c>
      <c r="V78">
        <v>0.54560799999999998</v>
      </c>
      <c r="W78">
        <v>6.68</v>
      </c>
      <c r="X78">
        <v>115</v>
      </c>
      <c r="Y78">
        <v>38.340000000000003</v>
      </c>
      <c r="Z78">
        <v>38.33</v>
      </c>
      <c r="AA78">
        <v>8.0500000000000007</v>
      </c>
      <c r="AB78">
        <v>1.61</v>
      </c>
      <c r="AC78">
        <v>0</v>
      </c>
      <c r="AD78">
        <v>2</v>
      </c>
      <c r="AE78">
        <v>1</v>
      </c>
      <c r="AF78">
        <v>0</v>
      </c>
      <c r="AG78">
        <v>37.340000000000003</v>
      </c>
      <c r="AH78">
        <v>81.67</v>
      </c>
      <c r="AI78">
        <v>81.67</v>
      </c>
      <c r="AJ78">
        <v>27.76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15.61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115.36</v>
      </c>
      <c r="N79">
        <v>272.83</v>
      </c>
      <c r="O79">
        <v>100.52</v>
      </c>
      <c r="P79">
        <v>9.94</v>
      </c>
      <c r="Q79">
        <v>36.82</v>
      </c>
      <c r="R79" s="93">
        <v>0</v>
      </c>
      <c r="S79" s="93">
        <v>0</v>
      </c>
      <c r="T79" s="93">
        <v>0</v>
      </c>
      <c r="U79">
        <v>9.2100000000000009</v>
      </c>
      <c r="V79">
        <v>0</v>
      </c>
      <c r="W79">
        <v>6.87</v>
      </c>
      <c r="X79">
        <v>107.5</v>
      </c>
      <c r="Y79">
        <v>35.840000000000003</v>
      </c>
      <c r="Z79">
        <v>35.83</v>
      </c>
      <c r="AA79">
        <v>4.53</v>
      </c>
      <c r="AB79">
        <v>0.91</v>
      </c>
      <c r="AC79">
        <v>0</v>
      </c>
      <c r="AD79">
        <v>1</v>
      </c>
      <c r="AE79">
        <v>1</v>
      </c>
      <c r="AF79">
        <v>0</v>
      </c>
      <c r="AG79">
        <v>36.659999999999997</v>
      </c>
      <c r="AH79">
        <v>81.67</v>
      </c>
      <c r="AI79">
        <v>81.67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15.48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9.94</v>
      </c>
      <c r="Q80">
        <v>36.619999999999997</v>
      </c>
      <c r="R80" s="93">
        <v>0</v>
      </c>
      <c r="S80" s="93">
        <v>0</v>
      </c>
      <c r="T80" s="93">
        <v>0</v>
      </c>
      <c r="U80">
        <v>9.2100000000000009</v>
      </c>
      <c r="V80">
        <v>0</v>
      </c>
      <c r="W80">
        <v>6.87</v>
      </c>
      <c r="X80">
        <v>106.5</v>
      </c>
      <c r="Y80">
        <v>35.5</v>
      </c>
      <c r="Z80">
        <v>35.5</v>
      </c>
      <c r="AA80">
        <v>0.77</v>
      </c>
      <c r="AB80">
        <v>0.15</v>
      </c>
      <c r="AC80">
        <v>0</v>
      </c>
      <c r="AD80">
        <v>0.5</v>
      </c>
      <c r="AE80">
        <v>0</v>
      </c>
      <c r="AF80">
        <v>0</v>
      </c>
      <c r="AG80">
        <v>36.340000000000003</v>
      </c>
      <c r="AH80">
        <v>81.67</v>
      </c>
      <c r="AI80">
        <v>81.67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15.48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9.7799999999999994</v>
      </c>
      <c r="Q81">
        <v>36.22</v>
      </c>
      <c r="R81" s="93">
        <v>0</v>
      </c>
      <c r="S81" s="93">
        <v>0</v>
      </c>
      <c r="T81" s="93">
        <v>0</v>
      </c>
      <c r="U81">
        <v>9.2100000000000009</v>
      </c>
      <c r="V81">
        <v>0</v>
      </c>
      <c r="W81">
        <v>6.87</v>
      </c>
      <c r="X81">
        <v>106</v>
      </c>
      <c r="Y81">
        <v>35.340000000000003</v>
      </c>
      <c r="Z81">
        <v>35.33</v>
      </c>
      <c r="AA81">
        <v>0.39</v>
      </c>
      <c r="AB81">
        <v>0.08</v>
      </c>
      <c r="AC81">
        <v>0</v>
      </c>
      <c r="AD81">
        <v>0</v>
      </c>
      <c r="AE81">
        <v>0</v>
      </c>
      <c r="AF81">
        <v>0</v>
      </c>
      <c r="AG81">
        <v>33</v>
      </c>
      <c r="AH81">
        <v>73.33</v>
      </c>
      <c r="AI81">
        <v>73.33</v>
      </c>
      <c r="AJ81">
        <v>27.26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15.48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9.7799999999999994</v>
      </c>
      <c r="Q82">
        <v>35.82</v>
      </c>
      <c r="R82" s="93">
        <v>0</v>
      </c>
      <c r="S82" s="93">
        <v>0</v>
      </c>
      <c r="T82" s="93">
        <v>0</v>
      </c>
      <c r="U82">
        <v>9.2100000000000009</v>
      </c>
      <c r="V82">
        <v>0</v>
      </c>
      <c r="W82">
        <v>6.87</v>
      </c>
      <c r="X82">
        <v>105</v>
      </c>
      <c r="Y82">
        <v>35</v>
      </c>
      <c r="Z82">
        <v>35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31.66</v>
      </c>
      <c r="AH82">
        <v>73.33</v>
      </c>
      <c r="AI82">
        <v>73.33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15.48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109.22</v>
      </c>
      <c r="N83">
        <v>272.83</v>
      </c>
      <c r="O83">
        <v>100.52</v>
      </c>
      <c r="P83">
        <v>9.7799999999999994</v>
      </c>
      <c r="Q83">
        <v>35.42</v>
      </c>
      <c r="R83" s="93">
        <v>0</v>
      </c>
      <c r="S83" s="93">
        <v>0</v>
      </c>
      <c r="T83" s="93">
        <v>0</v>
      </c>
      <c r="U83">
        <v>10.36</v>
      </c>
      <c r="V83">
        <v>0</v>
      </c>
      <c r="W83">
        <v>7.05</v>
      </c>
      <c r="X83">
        <v>104.5</v>
      </c>
      <c r="Y83">
        <v>34.840000000000003</v>
      </c>
      <c r="Z83">
        <v>34.83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</v>
      </c>
      <c r="AH83">
        <v>73.33</v>
      </c>
      <c r="AI83">
        <v>73.33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15.48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109.22</v>
      </c>
      <c r="N84">
        <v>272.83</v>
      </c>
      <c r="O84">
        <v>100.52</v>
      </c>
      <c r="P84">
        <v>9.7799999999999994</v>
      </c>
      <c r="Q84">
        <v>35.020000000000003</v>
      </c>
      <c r="R84" s="93">
        <v>0</v>
      </c>
      <c r="S84" s="93">
        <v>0</v>
      </c>
      <c r="T84" s="93">
        <v>0</v>
      </c>
      <c r="U84">
        <v>10.36</v>
      </c>
      <c r="V84">
        <v>0</v>
      </c>
      <c r="W84">
        <v>7.05</v>
      </c>
      <c r="X84">
        <v>102.5</v>
      </c>
      <c r="Y84">
        <v>34.159999999999997</v>
      </c>
      <c r="Z84">
        <v>34.17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26.34</v>
      </c>
      <c r="AH84">
        <v>73.33</v>
      </c>
      <c r="AI84">
        <v>73.33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15.48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109.22</v>
      </c>
      <c r="N85">
        <v>272.83</v>
      </c>
      <c r="O85">
        <v>100.52</v>
      </c>
      <c r="P85">
        <v>10.32</v>
      </c>
      <c r="Q85">
        <v>36.020000000000003</v>
      </c>
      <c r="R85" s="93">
        <v>0</v>
      </c>
      <c r="S85" s="93">
        <v>0</v>
      </c>
      <c r="T85" s="93">
        <v>0</v>
      </c>
      <c r="U85">
        <v>10.36</v>
      </c>
      <c r="V85">
        <v>0</v>
      </c>
      <c r="W85">
        <v>7.05</v>
      </c>
      <c r="X85">
        <v>98.5</v>
      </c>
      <c r="Y85">
        <v>32.840000000000003</v>
      </c>
      <c r="Z85">
        <v>32.83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25.34</v>
      </c>
      <c r="AH85">
        <v>67</v>
      </c>
      <c r="AI85">
        <v>67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15.48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109.22</v>
      </c>
      <c r="N86">
        <v>272.83</v>
      </c>
      <c r="O86">
        <v>100.52</v>
      </c>
      <c r="P86">
        <v>10.32</v>
      </c>
      <c r="Q86">
        <v>36.020000000000003</v>
      </c>
      <c r="R86" s="93">
        <v>0</v>
      </c>
      <c r="S86" s="93">
        <v>0</v>
      </c>
      <c r="T86" s="93">
        <v>0</v>
      </c>
      <c r="U86">
        <v>10.36</v>
      </c>
      <c r="V86">
        <v>0</v>
      </c>
      <c r="W86">
        <v>7.05</v>
      </c>
      <c r="X86">
        <v>97.5</v>
      </c>
      <c r="Y86">
        <v>32.5</v>
      </c>
      <c r="Z86">
        <v>32.5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</v>
      </c>
      <c r="AH86">
        <v>64.67</v>
      </c>
      <c r="AI86">
        <v>64.67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15.48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109.22</v>
      </c>
      <c r="N87">
        <v>272.83</v>
      </c>
      <c r="O87">
        <v>100.52</v>
      </c>
      <c r="P87">
        <v>10.32</v>
      </c>
      <c r="Q87">
        <v>35.42</v>
      </c>
      <c r="R87" s="93">
        <v>0</v>
      </c>
      <c r="S87" s="93">
        <v>0</v>
      </c>
      <c r="T87" s="93">
        <v>0</v>
      </c>
      <c r="U87">
        <v>9.98</v>
      </c>
      <c r="V87">
        <v>0</v>
      </c>
      <c r="W87">
        <v>7.05</v>
      </c>
      <c r="X87">
        <v>96.5</v>
      </c>
      <c r="Y87">
        <v>32.159999999999997</v>
      </c>
      <c r="Z87">
        <v>32.17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</v>
      </c>
      <c r="AH87">
        <v>61.67</v>
      </c>
      <c r="AI87">
        <v>61.67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15.48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109.22</v>
      </c>
      <c r="N88">
        <v>272.83</v>
      </c>
      <c r="O88">
        <v>100.52</v>
      </c>
      <c r="P88">
        <v>10.32</v>
      </c>
      <c r="Q88">
        <v>34.82</v>
      </c>
      <c r="R88" s="93">
        <v>0</v>
      </c>
      <c r="S88" s="93">
        <v>0</v>
      </c>
      <c r="T88" s="93">
        <v>0</v>
      </c>
      <c r="U88">
        <v>9.98</v>
      </c>
      <c r="V88">
        <v>0</v>
      </c>
      <c r="W88">
        <v>7.05</v>
      </c>
      <c r="X88">
        <v>95</v>
      </c>
      <c r="Y88">
        <v>31.66</v>
      </c>
      <c r="Z88">
        <v>31.67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21.34</v>
      </c>
      <c r="AH88">
        <v>60.33</v>
      </c>
      <c r="AI88">
        <v>60.33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15.48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109.22</v>
      </c>
      <c r="N89">
        <v>272.83</v>
      </c>
      <c r="O89">
        <v>100.52</v>
      </c>
      <c r="P89">
        <v>10.32</v>
      </c>
      <c r="Q89">
        <v>30.02</v>
      </c>
      <c r="R89" s="93">
        <v>0</v>
      </c>
      <c r="S89" s="93">
        <v>0</v>
      </c>
      <c r="T89" s="93">
        <v>0</v>
      </c>
      <c r="U89">
        <v>9.98</v>
      </c>
      <c r="V89">
        <v>0</v>
      </c>
      <c r="W89">
        <v>7.05</v>
      </c>
      <c r="X89">
        <v>87.5</v>
      </c>
      <c r="Y89">
        <v>29.16</v>
      </c>
      <c r="Z89">
        <v>29.17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20.34</v>
      </c>
      <c r="AH89">
        <v>59.67</v>
      </c>
      <c r="AI89">
        <v>59.67</v>
      </c>
      <c r="AJ89">
        <v>28.76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15.48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109.22</v>
      </c>
      <c r="N90">
        <v>272.83</v>
      </c>
      <c r="O90">
        <v>100.52</v>
      </c>
      <c r="P90">
        <v>10.32</v>
      </c>
      <c r="Q90">
        <v>29.82</v>
      </c>
      <c r="R90" s="93">
        <v>0</v>
      </c>
      <c r="S90" s="93">
        <v>0</v>
      </c>
      <c r="T90" s="93">
        <v>0</v>
      </c>
      <c r="U90">
        <v>9.98</v>
      </c>
      <c r="V90">
        <v>0</v>
      </c>
      <c r="W90">
        <v>7.05</v>
      </c>
      <c r="X90">
        <v>86</v>
      </c>
      <c r="Y90">
        <v>28.66</v>
      </c>
      <c r="Z90">
        <v>28.67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</v>
      </c>
      <c r="AH90">
        <v>58</v>
      </c>
      <c r="AI90">
        <v>58</v>
      </c>
      <c r="AJ90">
        <v>28.25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15.48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102.13</v>
      </c>
      <c r="N91">
        <v>272.83</v>
      </c>
      <c r="O91">
        <v>100.52</v>
      </c>
      <c r="P91">
        <v>10.17</v>
      </c>
      <c r="Q91">
        <v>29.62</v>
      </c>
      <c r="R91" s="93">
        <v>0</v>
      </c>
      <c r="S91" s="93">
        <v>0</v>
      </c>
      <c r="T91" s="93">
        <v>0</v>
      </c>
      <c r="U91">
        <v>9.59</v>
      </c>
      <c r="V91">
        <v>0</v>
      </c>
      <c r="W91">
        <v>7.61</v>
      </c>
      <c r="X91">
        <v>84.5</v>
      </c>
      <c r="Y91">
        <v>28.16</v>
      </c>
      <c r="Z91">
        <v>28.17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19.66</v>
      </c>
      <c r="AH91">
        <v>58.33</v>
      </c>
      <c r="AI91">
        <v>58.33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15.48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102.13</v>
      </c>
      <c r="N92">
        <v>272.83</v>
      </c>
      <c r="O92">
        <v>100.52</v>
      </c>
      <c r="P92">
        <v>10.17</v>
      </c>
      <c r="Q92">
        <v>29.42</v>
      </c>
      <c r="R92" s="93">
        <v>0</v>
      </c>
      <c r="S92" s="93">
        <v>0</v>
      </c>
      <c r="T92" s="93">
        <v>0</v>
      </c>
      <c r="U92">
        <v>9.59</v>
      </c>
      <c r="V92">
        <v>0</v>
      </c>
      <c r="W92">
        <v>7.61</v>
      </c>
      <c r="X92">
        <v>84</v>
      </c>
      <c r="Y92">
        <v>28</v>
      </c>
      <c r="Z92">
        <v>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19.34</v>
      </c>
      <c r="AH92">
        <v>55.67</v>
      </c>
      <c r="AI92">
        <v>55.67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15.48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102.13</v>
      </c>
      <c r="N93">
        <v>272.83</v>
      </c>
      <c r="O93">
        <v>100.52</v>
      </c>
      <c r="P93">
        <v>10.17</v>
      </c>
      <c r="Q93">
        <v>29.22</v>
      </c>
      <c r="R93" s="93">
        <v>0</v>
      </c>
      <c r="S93" s="93">
        <v>0</v>
      </c>
      <c r="T93" s="93">
        <v>0</v>
      </c>
      <c r="U93">
        <v>10.44</v>
      </c>
      <c r="V93">
        <v>0</v>
      </c>
      <c r="W93">
        <v>7.61</v>
      </c>
      <c r="X93">
        <v>84</v>
      </c>
      <c r="Y93">
        <v>28</v>
      </c>
      <c r="Z93">
        <v>28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</v>
      </c>
      <c r="AH93">
        <v>55</v>
      </c>
      <c r="AI93">
        <v>55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15.48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102.13</v>
      </c>
      <c r="N94">
        <v>272.83</v>
      </c>
      <c r="O94">
        <v>100.52</v>
      </c>
      <c r="P94">
        <v>10.17</v>
      </c>
      <c r="Q94">
        <v>28.41</v>
      </c>
      <c r="R94" s="93">
        <v>0</v>
      </c>
      <c r="S94" s="93">
        <v>0</v>
      </c>
      <c r="T94" s="93">
        <v>0</v>
      </c>
      <c r="U94">
        <v>10.44</v>
      </c>
      <c r="V94">
        <v>0</v>
      </c>
      <c r="W94">
        <v>7.61</v>
      </c>
      <c r="X94">
        <v>83</v>
      </c>
      <c r="Y94">
        <v>27.66</v>
      </c>
      <c r="Z94">
        <v>27.67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18.66</v>
      </c>
      <c r="AH94">
        <v>52.33</v>
      </c>
      <c r="AI94">
        <v>52.33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15.48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102.13</v>
      </c>
      <c r="N95">
        <v>272.83</v>
      </c>
      <c r="O95">
        <v>100.52</v>
      </c>
      <c r="P95">
        <v>10.09</v>
      </c>
      <c r="Q95">
        <v>28.41</v>
      </c>
      <c r="R95" s="93">
        <v>0</v>
      </c>
      <c r="S95" s="93">
        <v>0</v>
      </c>
      <c r="T95" s="93">
        <v>0</v>
      </c>
      <c r="U95">
        <v>10.44</v>
      </c>
      <c r="V95">
        <v>0</v>
      </c>
      <c r="W95">
        <v>7.42</v>
      </c>
      <c r="X95">
        <v>82.5</v>
      </c>
      <c r="Y95">
        <v>27.5</v>
      </c>
      <c r="Z95">
        <v>27.5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18.66</v>
      </c>
      <c r="AH95">
        <v>52.33</v>
      </c>
      <c r="AI95">
        <v>52.33</v>
      </c>
      <c r="AJ95">
        <v>29.78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15.48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102.13</v>
      </c>
      <c r="N96">
        <v>272.83</v>
      </c>
      <c r="O96">
        <v>100.52</v>
      </c>
      <c r="P96">
        <v>10.09</v>
      </c>
      <c r="Q96">
        <v>28.01</v>
      </c>
      <c r="R96" s="93">
        <v>0</v>
      </c>
      <c r="S96" s="93">
        <v>0</v>
      </c>
      <c r="T96" s="93">
        <v>0</v>
      </c>
      <c r="U96">
        <v>10.44</v>
      </c>
      <c r="V96">
        <v>0</v>
      </c>
      <c r="W96">
        <v>7.42</v>
      </c>
      <c r="X96">
        <v>81.5</v>
      </c>
      <c r="Y96">
        <v>27.16</v>
      </c>
      <c r="Z96">
        <v>27.17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18.34</v>
      </c>
      <c r="AH96">
        <v>52.33</v>
      </c>
      <c r="AI96">
        <v>52.33</v>
      </c>
      <c r="AJ96">
        <v>29.78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15.48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102.13</v>
      </c>
      <c r="N97">
        <v>272.83</v>
      </c>
      <c r="O97">
        <v>100.52</v>
      </c>
      <c r="P97">
        <v>10.09</v>
      </c>
      <c r="Q97">
        <v>27.61</v>
      </c>
      <c r="R97" s="93">
        <v>0</v>
      </c>
      <c r="S97" s="93">
        <v>0</v>
      </c>
      <c r="T97" s="93">
        <v>0</v>
      </c>
      <c r="U97">
        <v>10.44</v>
      </c>
      <c r="V97">
        <v>0</v>
      </c>
      <c r="W97">
        <v>7.42</v>
      </c>
      <c r="X97">
        <v>79</v>
      </c>
      <c r="Y97">
        <v>26.34</v>
      </c>
      <c r="Z97">
        <v>26.33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51.67</v>
      </c>
      <c r="AI97">
        <v>51.67</v>
      </c>
      <c r="AJ97">
        <v>29.78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15.48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102.13</v>
      </c>
      <c r="N98">
        <v>272.83</v>
      </c>
      <c r="O98">
        <v>100.52</v>
      </c>
      <c r="P98">
        <v>10.09</v>
      </c>
      <c r="Q98">
        <v>27.41</v>
      </c>
      <c r="R98" s="93">
        <v>0</v>
      </c>
      <c r="S98" s="93">
        <v>0</v>
      </c>
      <c r="T98" s="93">
        <v>0</v>
      </c>
      <c r="U98">
        <v>10.44</v>
      </c>
      <c r="V98">
        <v>0</v>
      </c>
      <c r="W98">
        <v>7.42</v>
      </c>
      <c r="X98">
        <v>77.5</v>
      </c>
      <c r="Y98">
        <v>25.84</v>
      </c>
      <c r="Z98">
        <v>25.83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17.34</v>
      </c>
      <c r="AH98">
        <v>50</v>
      </c>
      <c r="AI98">
        <v>50</v>
      </c>
      <c r="AJ98">
        <v>29.78</v>
      </c>
      <c r="AK98">
        <v>0</v>
      </c>
      <c r="AL98">
        <v>0</v>
      </c>
    </row>
    <row r="99" spans="1:50">
      <c r="A99" t="s">
        <v>141</v>
      </c>
      <c r="B99" s="34">
        <f>SUM(B3:B98)/4000</f>
        <v>5.6821425000000101</v>
      </c>
      <c r="C99" s="34">
        <f t="shared" ref="C99:P99" si="2">SUM(C3:C98)/4000</f>
        <v>1.8877599999999974</v>
      </c>
      <c r="D99" s="93">
        <f t="shared" ref="D99" si="3">SUM(D3:D98)/4000</f>
        <v>1.0397850000000002</v>
      </c>
      <c r="E99" s="34">
        <f>SUM(E3:E98)/4000</f>
        <v>0.29343750000000002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0.122305</v>
      </c>
      <c r="K99" s="37">
        <f t="shared" si="2"/>
        <v>0.122305</v>
      </c>
      <c r="L99" s="37">
        <f t="shared" si="2"/>
        <v>0.12536500000000003</v>
      </c>
      <c r="M99">
        <f t="shared" si="2"/>
        <v>2.3516674999999947</v>
      </c>
      <c r="N99">
        <f t="shared" si="2"/>
        <v>6.1904900000000103</v>
      </c>
      <c r="O99">
        <f t="shared" si="2"/>
        <v>2.3774850000000045</v>
      </c>
      <c r="P99">
        <f t="shared" si="2"/>
        <v>0.18291000000000018</v>
      </c>
      <c r="Q99">
        <f t="shared" ref="Q99:AF99" si="5">SUM(Q3:Q98)/4000</f>
        <v>0.64188499999999993</v>
      </c>
      <c r="R99" s="93">
        <f t="shared" si="5"/>
        <v>0.3797799999999999</v>
      </c>
      <c r="S99" s="93">
        <f t="shared" si="5"/>
        <v>0.33653</v>
      </c>
      <c r="T99" s="93">
        <f t="shared" si="5"/>
        <v>0.32347499999999996</v>
      </c>
      <c r="U99">
        <f t="shared" si="5"/>
        <v>0.1962050000000003</v>
      </c>
      <c r="V99">
        <f t="shared" si="5"/>
        <v>0.76060434525000009</v>
      </c>
      <c r="W99">
        <f t="shared" si="5"/>
        <v>0.15320999999999993</v>
      </c>
      <c r="X99">
        <f t="shared" si="5"/>
        <v>2.1367500000000001</v>
      </c>
      <c r="Y99">
        <f t="shared" si="5"/>
        <v>0.71227499999999999</v>
      </c>
      <c r="Z99">
        <f t="shared" si="5"/>
        <v>0.71223749999999997</v>
      </c>
      <c r="AA99">
        <f t="shared" si="5"/>
        <v>1.9108225000000001</v>
      </c>
      <c r="AB99">
        <f t="shared" si="5"/>
        <v>0.38215999999999989</v>
      </c>
      <c r="AC99">
        <f t="shared" si="5"/>
        <v>0.76255000000000006</v>
      </c>
      <c r="AD99">
        <f t="shared" si="5"/>
        <v>0.37358749999999991</v>
      </c>
      <c r="AE99">
        <f t="shared" si="5"/>
        <v>0.73150000000000004</v>
      </c>
      <c r="AF99">
        <f t="shared" si="5"/>
        <v>0.36625000000000002</v>
      </c>
      <c r="AG99">
        <f t="shared" ref="AG99:AM99" si="6">SUM(AG3:AG98)/4000</f>
        <v>0.64234000000000024</v>
      </c>
      <c r="AH99">
        <f t="shared" si="6"/>
        <v>1.5375550000000002</v>
      </c>
      <c r="AI99">
        <f t="shared" si="6"/>
        <v>1.5375550000000002</v>
      </c>
      <c r="AJ99">
        <f t="shared" si="6"/>
        <v>0.66521000000000075</v>
      </c>
      <c r="AK99">
        <f t="shared" si="6"/>
        <v>1.5462499999999999</v>
      </c>
      <c r="AL99">
        <f t="shared" si="6"/>
        <v>0.65849999999999997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1.1784208560606062</v>
      </c>
      <c r="H3">
        <v>0</v>
      </c>
      <c r="I3">
        <v>0</v>
      </c>
      <c r="J3">
        <v>1.6894644617414249</v>
      </c>
      <c r="K3">
        <v>494.07189446185924</v>
      </c>
      <c r="L3">
        <v>17.45</v>
      </c>
      <c r="M3">
        <v>63.859508349599572</v>
      </c>
      <c r="N3">
        <v>52.911879030247484</v>
      </c>
      <c r="O3">
        <v>73.963955412969284</v>
      </c>
      <c r="P3">
        <v>31.360940019900493</v>
      </c>
      <c r="Q3">
        <v>9.6182275238095229</v>
      </c>
      <c r="R3">
        <v>19.120177388414493</v>
      </c>
      <c r="S3">
        <v>11.755086629685156</v>
      </c>
      <c r="T3">
        <v>1.4207343020134227</v>
      </c>
      <c r="U3">
        <v>57.159545817106078</v>
      </c>
      <c r="V3">
        <v>8.8199648430493269</v>
      </c>
      <c r="W3">
        <v>18.780858311022701</v>
      </c>
      <c r="X3">
        <v>62.808590024552778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14.024946920989027</v>
      </c>
      <c r="AE3">
        <v>25.425431525090303</v>
      </c>
      <c r="AF3">
        <v>0</v>
      </c>
      <c r="AG3">
        <v>30.433566360758103</v>
      </c>
      <c r="AH3">
        <v>66.948016751610396</v>
      </c>
      <c r="AI3">
        <v>7.2116749687614377</v>
      </c>
      <c r="AJ3">
        <v>0</v>
      </c>
      <c r="AK3">
        <v>28.816307072340429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0.2171411694283347</v>
      </c>
      <c r="AQ3">
        <v>0</v>
      </c>
      <c r="AR3">
        <v>15.440040417844195</v>
      </c>
      <c r="AS3">
        <v>16.271035637475553</v>
      </c>
      <c r="AT3">
        <v>0</v>
      </c>
      <c r="AU3">
        <v>0</v>
      </c>
      <c r="AV3">
        <v>8.0081263157894753E-2</v>
      </c>
      <c r="AW3">
        <v>0</v>
      </c>
      <c r="AX3">
        <v>0</v>
      </c>
      <c r="AY3">
        <v>3.6790372571428569</v>
      </c>
      <c r="AZ3">
        <v>4.0896604614525138</v>
      </c>
      <c r="BA3">
        <v>2.6601469638554218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1268.5566609907848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494.07189446185924</v>
      </c>
      <c r="L4">
        <v>17.45</v>
      </c>
      <c r="M4">
        <v>63.859508349599572</v>
      </c>
      <c r="N4">
        <v>52.911879030247484</v>
      </c>
      <c r="O4">
        <v>73.963955412969284</v>
      </c>
      <c r="P4">
        <v>31.360940019900493</v>
      </c>
      <c r="Q4">
        <v>9.6182275238095229</v>
      </c>
      <c r="R4">
        <v>19.120177388414493</v>
      </c>
      <c r="S4">
        <v>11.755086629685156</v>
      </c>
      <c r="T4">
        <v>1.4207343020134227</v>
      </c>
      <c r="U4">
        <v>57.159545817106078</v>
      </c>
      <c r="V4">
        <v>8.8199648430493269</v>
      </c>
      <c r="W4">
        <v>18.780858311022701</v>
      </c>
      <c r="X4">
        <v>62.808590024552778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14.024946920989027</v>
      </c>
      <c r="AE4">
        <v>25.425431525090303</v>
      </c>
      <c r="AF4">
        <v>0</v>
      </c>
      <c r="AG4">
        <v>30.433566360758103</v>
      </c>
      <c r="AH4">
        <v>66.948016751610396</v>
      </c>
      <c r="AI4">
        <v>7.2116749687614377</v>
      </c>
      <c r="AJ4">
        <v>0</v>
      </c>
      <c r="AK4">
        <v>28.816307072340429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0.2171411694283347</v>
      </c>
      <c r="AQ4">
        <v>0</v>
      </c>
      <c r="AR4">
        <v>15.440040417844195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3.6790372571428569</v>
      </c>
      <c r="AZ4">
        <v>4.0896604614525138</v>
      </c>
      <c r="BA4">
        <v>2.6601469638554218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1265.6086944098251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494.07189446185924</v>
      </c>
      <c r="L5">
        <v>17.45</v>
      </c>
      <c r="M5">
        <v>63.859508349599572</v>
      </c>
      <c r="N5">
        <v>52.911879030247484</v>
      </c>
      <c r="O5">
        <v>73.963955412969284</v>
      </c>
      <c r="P5">
        <v>31.360940019900493</v>
      </c>
      <c r="Q5">
        <v>4.8155427424381312</v>
      </c>
      <c r="R5">
        <v>19.120177388414493</v>
      </c>
      <c r="S5">
        <v>11.755086629685156</v>
      </c>
      <c r="T5">
        <v>1.4207343020134227</v>
      </c>
      <c r="U5">
        <v>57.159545817106078</v>
      </c>
      <c r="V5">
        <v>8.8199648430493269</v>
      </c>
      <c r="W5">
        <v>18.780858311022701</v>
      </c>
      <c r="X5">
        <v>62.808590024552778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14.024946920989027</v>
      </c>
      <c r="AE5">
        <v>25.425431525090303</v>
      </c>
      <c r="AF5">
        <v>0</v>
      </c>
      <c r="AG5">
        <v>30.433566360758103</v>
      </c>
      <c r="AH5">
        <v>66.948016751610396</v>
      </c>
      <c r="AI5">
        <v>7.2116749687614377</v>
      </c>
      <c r="AJ5">
        <v>0</v>
      </c>
      <c r="AK5">
        <v>28.816307072340429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0.2171411694283347</v>
      </c>
      <c r="AQ5">
        <v>0</v>
      </c>
      <c r="AR5">
        <v>15.440040417844195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3.6790372571428569</v>
      </c>
      <c r="AZ5">
        <v>4.0896604614525138</v>
      </c>
      <c r="BA5">
        <v>2.6601469638554218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1258.1120382809031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494.07189446185924</v>
      </c>
      <c r="L6">
        <v>17.45</v>
      </c>
      <c r="M6">
        <v>63.859508349599572</v>
      </c>
      <c r="N6">
        <v>52.911879030247484</v>
      </c>
      <c r="O6">
        <v>73.963955412969284</v>
      </c>
      <c r="P6">
        <v>31.360940019900493</v>
      </c>
      <c r="Q6">
        <v>4.8155427424381312</v>
      </c>
      <c r="R6">
        <v>19.120177388414493</v>
      </c>
      <c r="S6">
        <v>11.755086629685156</v>
      </c>
      <c r="T6">
        <v>1.4207343020134227</v>
      </c>
      <c r="U6">
        <v>57.159545817106078</v>
      </c>
      <c r="V6">
        <v>8.8199648430493269</v>
      </c>
      <c r="W6">
        <v>18.780858311022701</v>
      </c>
      <c r="X6">
        <v>62.808590024552778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14.024946920989027</v>
      </c>
      <c r="AE6">
        <v>25.425431525090303</v>
      </c>
      <c r="AF6">
        <v>0</v>
      </c>
      <c r="AG6">
        <v>30.433566360758103</v>
      </c>
      <c r="AH6">
        <v>66.948016751610396</v>
      </c>
      <c r="AI6">
        <v>0</v>
      </c>
      <c r="AJ6">
        <v>0</v>
      </c>
      <c r="AK6">
        <v>28.816307072340429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0.75999387340513669</v>
      </c>
      <c r="AQ6">
        <v>0</v>
      </c>
      <c r="AR6">
        <v>15.440040417844195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3.6790372571428569</v>
      </c>
      <c r="AZ6">
        <v>4.0896604614525138</v>
      </c>
      <c r="BA6">
        <v>2.6601469638554218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1251.4432160161186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494.07189446185924</v>
      </c>
      <c r="L7">
        <v>17.45</v>
      </c>
      <c r="M7">
        <v>63.859508349599572</v>
      </c>
      <c r="N7">
        <v>52.911879030247484</v>
      </c>
      <c r="O7">
        <v>73.963955412969284</v>
      </c>
      <c r="P7">
        <v>31.360940019900493</v>
      </c>
      <c r="Q7">
        <v>4.8155427424381312</v>
      </c>
      <c r="R7">
        <v>19.120177388414493</v>
      </c>
      <c r="S7">
        <v>11.755086629685156</v>
      </c>
      <c r="T7">
        <v>1.4207343020134227</v>
      </c>
      <c r="U7">
        <v>57.159545817106078</v>
      </c>
      <c r="V7">
        <v>8.8199648430493269</v>
      </c>
      <c r="W7">
        <v>18.780858311022701</v>
      </c>
      <c r="X7">
        <v>62.808590024552778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14.024946920989027</v>
      </c>
      <c r="AE7">
        <v>25.425431525090303</v>
      </c>
      <c r="AF7">
        <v>0</v>
      </c>
      <c r="AG7">
        <v>30.433566360758103</v>
      </c>
      <c r="AH7">
        <v>66.948016751610396</v>
      </c>
      <c r="AI7">
        <v>0</v>
      </c>
      <c r="AJ7">
        <v>0</v>
      </c>
      <c r="AK7">
        <v>28.816307072340429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0.75999387340513669</v>
      </c>
      <c r="AQ7">
        <v>0</v>
      </c>
      <c r="AR7">
        <v>15.440040417844195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3.6790372571428569</v>
      </c>
      <c r="AZ7">
        <v>4.0896604614525138</v>
      </c>
      <c r="BA7">
        <v>2.6601469638554218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1250.8303304970082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494.07189446185924</v>
      </c>
      <c r="L8">
        <v>17.45</v>
      </c>
      <c r="M8">
        <v>63.859508349599572</v>
      </c>
      <c r="N8">
        <v>52.911879030247484</v>
      </c>
      <c r="O8">
        <v>73.963955412969284</v>
      </c>
      <c r="P8">
        <v>31.360940019900493</v>
      </c>
      <c r="Q8">
        <v>4.8155427424381312</v>
      </c>
      <c r="R8">
        <v>19.120177388414493</v>
      </c>
      <c r="S8">
        <v>11.755086629685156</v>
      </c>
      <c r="T8">
        <v>1.4207343020134227</v>
      </c>
      <c r="U8">
        <v>57.159545817106078</v>
      </c>
      <c r="V8">
        <v>8.8199648430493269</v>
      </c>
      <c r="W8">
        <v>18.780858311022701</v>
      </c>
      <c r="X8">
        <v>62.808590024552778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14.024946920989027</v>
      </c>
      <c r="AE8">
        <v>25.425431525090303</v>
      </c>
      <c r="AF8">
        <v>0</v>
      </c>
      <c r="AG8">
        <v>30.433566360758103</v>
      </c>
      <c r="AH8">
        <v>66.948016751610396</v>
      </c>
      <c r="AI8">
        <v>0</v>
      </c>
      <c r="AJ8">
        <v>0</v>
      </c>
      <c r="AK8">
        <v>28.816307072340429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0.75999387340513669</v>
      </c>
      <c r="AQ8">
        <v>0</v>
      </c>
      <c r="AR8">
        <v>15.440040417844195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3.6790372571428569</v>
      </c>
      <c r="AZ8">
        <v>4.0896604614525138</v>
      </c>
      <c r="BA8">
        <v>2.6601469638554218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1248.6511828252881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494.07189446185924</v>
      </c>
      <c r="L9">
        <v>17.45</v>
      </c>
      <c r="M9">
        <v>63.859508349599572</v>
      </c>
      <c r="N9">
        <v>52.911879030247484</v>
      </c>
      <c r="O9">
        <v>73.963955412969284</v>
      </c>
      <c r="P9">
        <v>31.360940019900493</v>
      </c>
      <c r="Q9">
        <v>4.8155427424381312</v>
      </c>
      <c r="R9">
        <v>19.120177388414493</v>
      </c>
      <c r="S9">
        <v>11.755086629685156</v>
      </c>
      <c r="T9">
        <v>1.4207343020134227</v>
      </c>
      <c r="U9">
        <v>57.159545817106078</v>
      </c>
      <c r="V9">
        <v>8.8199648430493269</v>
      </c>
      <c r="W9">
        <v>18.780858311022701</v>
      </c>
      <c r="X9">
        <v>62.808590024552778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14.024946920989027</v>
      </c>
      <c r="AE9">
        <v>25.425431525090303</v>
      </c>
      <c r="AF9">
        <v>0</v>
      </c>
      <c r="AG9">
        <v>30.433566360758103</v>
      </c>
      <c r="AH9">
        <v>66.948016751610396</v>
      </c>
      <c r="AI9">
        <v>0</v>
      </c>
      <c r="AJ9">
        <v>0</v>
      </c>
      <c r="AK9">
        <v>28.816307072340429</v>
      </c>
      <c r="AL9">
        <v>60.225970618416511</v>
      </c>
      <c r="AM9">
        <v>2.5877381661477439</v>
      </c>
      <c r="AN9">
        <v>6.3872114431780688E-2</v>
      </c>
      <c r="AO9">
        <v>0</v>
      </c>
      <c r="AP9">
        <v>0.75999387340513669</v>
      </c>
      <c r="AQ9">
        <v>0</v>
      </c>
      <c r="AR9">
        <v>15.440040417844195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3.6790372571428569</v>
      </c>
      <c r="AZ9">
        <v>4.0896604614525138</v>
      </c>
      <c r="BA9">
        <v>2.6601469638554218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1248.6511828252881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494.07189446185924</v>
      </c>
      <c r="L10">
        <v>17.45</v>
      </c>
      <c r="M10">
        <v>63.859508349599572</v>
      </c>
      <c r="N10">
        <v>52.911879030247484</v>
      </c>
      <c r="O10">
        <v>73.963955412969284</v>
      </c>
      <c r="P10">
        <v>31.360940019900493</v>
      </c>
      <c r="Q10">
        <v>4.8155427424381312</v>
      </c>
      <c r="R10">
        <v>19.120177388414493</v>
      </c>
      <c r="S10">
        <v>11.755086629685156</v>
      </c>
      <c r="T10">
        <v>1.4207343020134227</v>
      </c>
      <c r="U10">
        <v>57.159545817106078</v>
      </c>
      <c r="V10">
        <v>8.8199648430493269</v>
      </c>
      <c r="W10">
        <v>18.780858311022701</v>
      </c>
      <c r="X10">
        <v>62.808590024552778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14.024946920989027</v>
      </c>
      <c r="AE10">
        <v>25.425431525090303</v>
      </c>
      <c r="AF10">
        <v>0</v>
      </c>
      <c r="AG10">
        <v>30.433566360758103</v>
      </c>
      <c r="AH10">
        <v>66.948016751610396</v>
      </c>
      <c r="AI10">
        <v>0</v>
      </c>
      <c r="AJ10">
        <v>0</v>
      </c>
      <c r="AK10">
        <v>28.816307072340429</v>
      </c>
      <c r="AL10">
        <v>60.225970618416511</v>
      </c>
      <c r="AM10">
        <v>0</v>
      </c>
      <c r="AN10">
        <v>6.3872114431780688E-2</v>
      </c>
      <c r="AO10">
        <v>0</v>
      </c>
      <c r="AP10">
        <v>0.75999387340513669</v>
      </c>
      <c r="AQ10">
        <v>0</v>
      </c>
      <c r="AR10">
        <v>15.440040417844195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3.6790372571428569</v>
      </c>
      <c r="AZ10">
        <v>4.0896604614525138</v>
      </c>
      <c r="BA10">
        <v>2.6601469638554218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1246.0634446591403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494.07189446185924</v>
      </c>
      <c r="L11">
        <v>17.459941119545352</v>
      </c>
      <c r="M11">
        <v>63.859508349599572</v>
      </c>
      <c r="N11">
        <v>52.911879030247484</v>
      </c>
      <c r="O11">
        <v>73.963955412969284</v>
      </c>
      <c r="P11">
        <v>31.360940019900493</v>
      </c>
      <c r="Q11">
        <v>4.8182818117647068</v>
      </c>
      <c r="R11">
        <v>19.120177388414493</v>
      </c>
      <c r="S11">
        <v>11.755086629685156</v>
      </c>
      <c r="T11">
        <v>1.4207343020134227</v>
      </c>
      <c r="U11">
        <v>57.159545817106078</v>
      </c>
      <c r="V11">
        <v>8.8199648430493269</v>
      </c>
      <c r="W11">
        <v>18.780858311022701</v>
      </c>
      <c r="X11">
        <v>62.808590024552778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30.433566360758103</v>
      </c>
      <c r="AH11">
        <v>66.948016751610396</v>
      </c>
      <c r="AI11">
        <v>0</v>
      </c>
      <c r="AJ11">
        <v>0</v>
      </c>
      <c r="AK11">
        <v>28.816307072340429</v>
      </c>
      <c r="AL11">
        <v>60.225970618416511</v>
      </c>
      <c r="AM11">
        <v>0</v>
      </c>
      <c r="AN11">
        <v>6.3872114431780688E-2</v>
      </c>
      <c r="AO11">
        <v>0</v>
      </c>
      <c r="AP11">
        <v>4.2885362296603144</v>
      </c>
      <c r="AQ11">
        <v>0</v>
      </c>
      <c r="AR11">
        <v>15.440040417844195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3.6790372571428569</v>
      </c>
      <c r="AZ11">
        <v>4.0896604614525138</v>
      </c>
      <c r="BA11">
        <v>2.6601469638554218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1249.6046672042673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494.2815002298733</v>
      </c>
      <c r="L12">
        <v>6.880144531026926</v>
      </c>
      <c r="M12">
        <v>63.859508349599572</v>
      </c>
      <c r="N12">
        <v>52.911879030247484</v>
      </c>
      <c r="O12">
        <v>73.963955412969284</v>
      </c>
      <c r="P12">
        <v>31.360940019900493</v>
      </c>
      <c r="Q12">
        <v>4.8182818117647068</v>
      </c>
      <c r="R12">
        <v>19.120177388414493</v>
      </c>
      <c r="S12">
        <v>11.755086629685156</v>
      </c>
      <c r="T12">
        <v>1.4207343020134227</v>
      </c>
      <c r="U12">
        <v>57.159545817106078</v>
      </c>
      <c r="V12">
        <v>8.8199648430493269</v>
      </c>
      <c r="W12">
        <v>18.780858311022701</v>
      </c>
      <c r="X12">
        <v>62.808590024552778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30.433566360758103</v>
      </c>
      <c r="AH12">
        <v>66.948016751610396</v>
      </c>
      <c r="AI12">
        <v>0</v>
      </c>
      <c r="AJ12">
        <v>0</v>
      </c>
      <c r="AK12">
        <v>28.816307072340429</v>
      </c>
      <c r="AL12">
        <v>60.225970618416511</v>
      </c>
      <c r="AM12">
        <v>0</v>
      </c>
      <c r="AN12">
        <v>6.3872114431780688E-2</v>
      </c>
      <c r="AO12">
        <v>0</v>
      </c>
      <c r="AP12">
        <v>4.2885362296603144</v>
      </c>
      <c r="AQ12">
        <v>0</v>
      </c>
      <c r="AR12">
        <v>15.440040417844195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3.6790372571428569</v>
      </c>
      <c r="AZ12">
        <v>4.0896604614525138</v>
      </c>
      <c r="BA12">
        <v>2.6601469638554218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1239.234476383763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412.92741261921003</v>
      </c>
      <c r="L13">
        <v>6.880144531026926</v>
      </c>
      <c r="M13">
        <v>63.859508349599572</v>
      </c>
      <c r="N13">
        <v>52.911879030247484</v>
      </c>
      <c r="O13">
        <v>73.963955412969284</v>
      </c>
      <c r="P13">
        <v>31.360940019900493</v>
      </c>
      <c r="Q13">
        <v>4.8182818117647068</v>
      </c>
      <c r="R13">
        <v>19.120177388414493</v>
      </c>
      <c r="S13">
        <v>11.755086629685156</v>
      </c>
      <c r="T13">
        <v>1.4207343020134227</v>
      </c>
      <c r="U13">
        <v>57.159545817106078</v>
      </c>
      <c r="V13">
        <v>8.8199648430493269</v>
      </c>
      <c r="W13">
        <v>18.780858311022701</v>
      </c>
      <c r="X13">
        <v>62.808590024552778</v>
      </c>
      <c r="Y13">
        <v>0</v>
      </c>
      <c r="Z13">
        <v>5.5265937309090898</v>
      </c>
      <c r="AA13">
        <v>11.88612043037975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30.433566360758103</v>
      </c>
      <c r="AH13">
        <v>66.948016751610396</v>
      </c>
      <c r="AI13">
        <v>0</v>
      </c>
      <c r="AJ13">
        <v>0</v>
      </c>
      <c r="AK13">
        <v>28.816307072340429</v>
      </c>
      <c r="AL13">
        <v>60.225970618416511</v>
      </c>
      <c r="AM13">
        <v>0</v>
      </c>
      <c r="AN13">
        <v>6.3872114431780688E-2</v>
      </c>
      <c r="AO13">
        <v>0</v>
      </c>
      <c r="AP13">
        <v>4.2885362296603144</v>
      </c>
      <c r="AQ13">
        <v>0</v>
      </c>
      <c r="AR13">
        <v>15.440040417844195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3.6790372571428569</v>
      </c>
      <c r="AZ13">
        <v>4.0896604614525138</v>
      </c>
      <c r="BA13">
        <v>2.6601469638554218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1154.6664735955164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395.60692737563403</v>
      </c>
      <c r="L14">
        <v>6.880144531026926</v>
      </c>
      <c r="M14">
        <v>63.859508349599572</v>
      </c>
      <c r="N14">
        <v>52.911879030247484</v>
      </c>
      <c r="O14">
        <v>73.963955412969284</v>
      </c>
      <c r="P14">
        <v>31.360940019900493</v>
      </c>
      <c r="Q14">
        <v>4.8182818117647068</v>
      </c>
      <c r="R14">
        <v>19.120177388414493</v>
      </c>
      <c r="S14">
        <v>11.755086629685156</v>
      </c>
      <c r="T14">
        <v>1.4207343020134227</v>
      </c>
      <c r="U14">
        <v>57.159545817106078</v>
      </c>
      <c r="V14">
        <v>8.8199648430493269</v>
      </c>
      <c r="W14">
        <v>18.780858311022701</v>
      </c>
      <c r="X14">
        <v>62.808590024552778</v>
      </c>
      <c r="Y14">
        <v>0</v>
      </c>
      <c r="Z14">
        <v>5.5265937309090898</v>
      </c>
      <c r="AA14">
        <v>11.88612043037975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30.433566360758103</v>
      </c>
      <c r="AH14">
        <v>66.948016751610396</v>
      </c>
      <c r="AI14">
        <v>0</v>
      </c>
      <c r="AJ14">
        <v>0</v>
      </c>
      <c r="AK14">
        <v>28.816307072340429</v>
      </c>
      <c r="AL14">
        <v>60.225970618416511</v>
      </c>
      <c r="AM14">
        <v>0</v>
      </c>
      <c r="AN14">
        <v>6.3872114431780688E-2</v>
      </c>
      <c r="AO14">
        <v>0</v>
      </c>
      <c r="AP14">
        <v>0.48856730182270086</v>
      </c>
      <c r="AQ14">
        <v>0</v>
      </c>
      <c r="AR14">
        <v>15.440040417844195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3.6790372571428569</v>
      </c>
      <c r="AZ14">
        <v>4.0896604614525138</v>
      </c>
      <c r="BA14">
        <v>2.6601469638554218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1133.5460194241027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409.11296927274458</v>
      </c>
      <c r="L15">
        <v>6.8799437484276735</v>
      </c>
      <c r="M15">
        <v>63.859508349599572</v>
      </c>
      <c r="N15">
        <v>52.911879030247484</v>
      </c>
      <c r="O15">
        <v>73.963955412969284</v>
      </c>
      <c r="P15">
        <v>31.360940019900493</v>
      </c>
      <c r="Q15">
        <v>4.8182818117647068</v>
      </c>
      <c r="R15">
        <v>19.120177388414493</v>
      </c>
      <c r="S15">
        <v>11.755086629685156</v>
      </c>
      <c r="T15">
        <v>1.4207343020134227</v>
      </c>
      <c r="U15">
        <v>57.159545817106078</v>
      </c>
      <c r="V15">
        <v>8.8199648430493269</v>
      </c>
      <c r="W15">
        <v>18.780858311022701</v>
      </c>
      <c r="X15">
        <v>62.808590024552778</v>
      </c>
      <c r="Y15">
        <v>0</v>
      </c>
      <c r="Z15">
        <v>5.5265937309090898</v>
      </c>
      <c r="AA15">
        <v>11.88612043037975</v>
      </c>
      <c r="AB15">
        <v>20.872783690709326</v>
      </c>
      <c r="AC15">
        <v>14.967318805447405</v>
      </c>
      <c r="AD15">
        <v>9.3499649107602991</v>
      </c>
      <c r="AE15">
        <v>25.425431525090303</v>
      </c>
      <c r="AF15">
        <v>0</v>
      </c>
      <c r="AG15">
        <v>30.433566360758103</v>
      </c>
      <c r="AH15">
        <v>74.121018895873874</v>
      </c>
      <c r="AI15">
        <v>0</v>
      </c>
      <c r="AJ15">
        <v>0</v>
      </c>
      <c r="AK15">
        <v>28.816307072340429</v>
      </c>
      <c r="AL15">
        <v>56.043611568416516</v>
      </c>
      <c r="AM15">
        <v>0</v>
      </c>
      <c r="AN15">
        <v>6.3872114431780688E-2</v>
      </c>
      <c r="AO15">
        <v>0</v>
      </c>
      <c r="AP15">
        <v>0.48856730182270086</v>
      </c>
      <c r="AQ15">
        <v>0</v>
      </c>
      <c r="AR15">
        <v>15.440040417844195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3.6790372571428569</v>
      </c>
      <c r="AZ15">
        <v>4.0896604614525138</v>
      </c>
      <c r="BA15">
        <v>3.0621163017107311</v>
      </c>
      <c r="BB15">
        <v>2.4600095164410059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1145.7694909605041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404.28979241919768</v>
      </c>
      <c r="L16">
        <v>6.8800033493156985</v>
      </c>
      <c r="M16">
        <v>63.859508349599572</v>
      </c>
      <c r="N16">
        <v>52.911879030247484</v>
      </c>
      <c r="O16">
        <v>73.963955412969284</v>
      </c>
      <c r="P16">
        <v>31.360940019900493</v>
      </c>
      <c r="Q16">
        <v>4.8182818117647068</v>
      </c>
      <c r="R16">
        <v>19.120177388414493</v>
      </c>
      <c r="S16">
        <v>11.755086629685156</v>
      </c>
      <c r="T16">
        <v>1.4207343020134227</v>
      </c>
      <c r="U16">
        <v>57.159545817106078</v>
      </c>
      <c r="V16">
        <v>8.8199648430493269</v>
      </c>
      <c r="W16">
        <v>18.780858311022701</v>
      </c>
      <c r="X16">
        <v>62.808590024552778</v>
      </c>
      <c r="Y16">
        <v>0</v>
      </c>
      <c r="Z16">
        <v>5.5265937309090898</v>
      </c>
      <c r="AA16">
        <v>5.9263194417721534</v>
      </c>
      <c r="AB16">
        <v>20.872783690709326</v>
      </c>
      <c r="AC16">
        <v>14.967318805447405</v>
      </c>
      <c r="AD16">
        <v>9.3499649107602991</v>
      </c>
      <c r="AE16">
        <v>25.425431525090303</v>
      </c>
      <c r="AF16">
        <v>0</v>
      </c>
      <c r="AG16">
        <v>30.433566360758103</v>
      </c>
      <c r="AH16">
        <v>74.121018895873874</v>
      </c>
      <c r="AI16">
        <v>0</v>
      </c>
      <c r="AJ16">
        <v>0</v>
      </c>
      <c r="AK16">
        <v>28.816307072340429</v>
      </c>
      <c r="AL16">
        <v>56.043611568416516</v>
      </c>
      <c r="AM16">
        <v>0</v>
      </c>
      <c r="AN16">
        <v>6.3872114431780688E-2</v>
      </c>
      <c r="AO16">
        <v>0</v>
      </c>
      <c r="AP16">
        <v>0.48856730182270086</v>
      </c>
      <c r="AQ16">
        <v>0</v>
      </c>
      <c r="AR16">
        <v>15.440040417844195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3.6790372571428569</v>
      </c>
      <c r="AZ16">
        <v>4.0896604614525138</v>
      </c>
      <c r="BA16">
        <v>3.0621163017107311</v>
      </c>
      <c r="BB16">
        <v>2.4600095164410059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1134.9865727192378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420.69319219811695</v>
      </c>
      <c r="L17">
        <v>6.8800937097966726</v>
      </c>
      <c r="M17">
        <v>63.859508349599572</v>
      </c>
      <c r="N17">
        <v>52.911879030247484</v>
      </c>
      <c r="O17">
        <v>73.963955412969284</v>
      </c>
      <c r="P17">
        <v>31.360940019900493</v>
      </c>
      <c r="Q17">
        <v>4.8182818117647068</v>
      </c>
      <c r="R17">
        <v>19.120177388414493</v>
      </c>
      <c r="S17">
        <v>11.755086629685156</v>
      </c>
      <c r="T17">
        <v>1.4207343020134227</v>
      </c>
      <c r="U17">
        <v>57.159545817106078</v>
      </c>
      <c r="V17">
        <v>8.8199648430493269</v>
      </c>
      <c r="W17">
        <v>18.780858311022701</v>
      </c>
      <c r="X17">
        <v>62.808590024552778</v>
      </c>
      <c r="Y17">
        <v>0</v>
      </c>
      <c r="Z17">
        <v>5.5265937309090898</v>
      </c>
      <c r="AA17">
        <v>5.9263194417721534</v>
      </c>
      <c r="AB17">
        <v>20.872783690709326</v>
      </c>
      <c r="AC17">
        <v>14.967318805447405</v>
      </c>
      <c r="AD17">
        <v>9.3499649107602991</v>
      </c>
      <c r="AE17">
        <v>25.425431525090303</v>
      </c>
      <c r="AF17">
        <v>0</v>
      </c>
      <c r="AG17">
        <v>30.433566360758103</v>
      </c>
      <c r="AH17">
        <v>74.121018895873874</v>
      </c>
      <c r="AI17">
        <v>0</v>
      </c>
      <c r="AJ17">
        <v>0</v>
      </c>
      <c r="AK17">
        <v>28.816307072340429</v>
      </c>
      <c r="AL17">
        <v>56.043611568416516</v>
      </c>
      <c r="AM17">
        <v>0</v>
      </c>
      <c r="AN17">
        <v>6.3872114431780688E-2</v>
      </c>
      <c r="AO17">
        <v>0</v>
      </c>
      <c r="AP17">
        <v>0.48856730182270086</v>
      </c>
      <c r="AQ17">
        <v>0</v>
      </c>
      <c r="AR17">
        <v>15.440040417844195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3.6790372571428569</v>
      </c>
      <c r="AZ17">
        <v>4.0896604614525138</v>
      </c>
      <c r="BA17">
        <v>3.0621163017107311</v>
      </c>
      <c r="BB17">
        <v>2.4600095164410059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1151.390062858638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408.82556781767255</v>
      </c>
      <c r="L18">
        <v>6.8798967433474907</v>
      </c>
      <c r="M18">
        <v>63.859508349599572</v>
      </c>
      <c r="N18">
        <v>52.911879030247484</v>
      </c>
      <c r="O18">
        <v>73.963955412969284</v>
      </c>
      <c r="P18">
        <v>31.360940019900493</v>
      </c>
      <c r="Q18">
        <v>4.8182818117647068</v>
      </c>
      <c r="R18">
        <v>19.120177388414493</v>
      </c>
      <c r="S18">
        <v>11.755086629685156</v>
      </c>
      <c r="T18">
        <v>1.4207343020134227</v>
      </c>
      <c r="U18">
        <v>57.159545817106078</v>
      </c>
      <c r="V18">
        <v>8.8199648430493269</v>
      </c>
      <c r="W18">
        <v>18.780858311022701</v>
      </c>
      <c r="X18">
        <v>62.808590024552778</v>
      </c>
      <c r="Y18">
        <v>0</v>
      </c>
      <c r="Z18">
        <v>5.5265937309090898</v>
      </c>
      <c r="AA18">
        <v>5.9263194417721534</v>
      </c>
      <c r="AB18">
        <v>20.872783690709326</v>
      </c>
      <c r="AC18">
        <v>14.967318805447405</v>
      </c>
      <c r="AD18">
        <v>9.3499649107602991</v>
      </c>
      <c r="AE18">
        <v>25.425431525090303</v>
      </c>
      <c r="AF18">
        <v>0</v>
      </c>
      <c r="AG18">
        <v>30.433566360758103</v>
      </c>
      <c r="AH18">
        <v>74.121018895873874</v>
      </c>
      <c r="AI18">
        <v>0</v>
      </c>
      <c r="AJ18">
        <v>0</v>
      </c>
      <c r="AK18">
        <v>28.816307072340429</v>
      </c>
      <c r="AL18">
        <v>56.043611568416516</v>
      </c>
      <c r="AM18">
        <v>0</v>
      </c>
      <c r="AN18">
        <v>6.3872114431780688E-2</v>
      </c>
      <c r="AO18">
        <v>0</v>
      </c>
      <c r="AP18">
        <v>0.48856730182270086</v>
      </c>
      <c r="AQ18">
        <v>0</v>
      </c>
      <c r="AR18">
        <v>15.440040417844195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3.6790372571428569</v>
      </c>
      <c r="AZ18">
        <v>4.0896604614525138</v>
      </c>
      <c r="BA18">
        <v>3.0621163017107311</v>
      </c>
      <c r="BB18">
        <v>2.4600095164410059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1139.5222415117444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435.16748786953082</v>
      </c>
      <c r="L19">
        <v>6.8800047536937239</v>
      </c>
      <c r="M19">
        <v>63.859508349599572</v>
      </c>
      <c r="N19">
        <v>52.911879030247484</v>
      </c>
      <c r="O19">
        <v>73.963955412969284</v>
      </c>
      <c r="P19">
        <v>31.360940019900493</v>
      </c>
      <c r="Q19">
        <v>4.8182818117647068</v>
      </c>
      <c r="R19">
        <v>19.120177388414493</v>
      </c>
      <c r="S19">
        <v>11.755086629685156</v>
      </c>
      <c r="T19">
        <v>1.4207343020134227</v>
      </c>
      <c r="U19">
        <v>57.159545817106078</v>
      </c>
      <c r="V19">
        <v>8.8199648430493269</v>
      </c>
      <c r="W19">
        <v>18.780858311022701</v>
      </c>
      <c r="X19">
        <v>62.808590024552778</v>
      </c>
      <c r="Y19">
        <v>0</v>
      </c>
      <c r="Z19">
        <v>5.5265937309090898</v>
      </c>
      <c r="AA19">
        <v>5.9544440113924066</v>
      </c>
      <c r="AB19">
        <v>20.872783690709326</v>
      </c>
      <c r="AC19">
        <v>14.967318805447405</v>
      </c>
      <c r="AD19">
        <v>9.3499649107602991</v>
      </c>
      <c r="AE19">
        <v>25.425431525090303</v>
      </c>
      <c r="AF19">
        <v>0</v>
      </c>
      <c r="AG19">
        <v>30.433566360758103</v>
      </c>
      <c r="AH19">
        <v>74.121018895873874</v>
      </c>
      <c r="AI19">
        <v>1.8356990100858326</v>
      </c>
      <c r="AJ19">
        <v>0</v>
      </c>
      <c r="AK19">
        <v>28.816307072340429</v>
      </c>
      <c r="AL19">
        <v>56.043611568416516</v>
      </c>
      <c r="AM19">
        <v>0</v>
      </c>
      <c r="AN19">
        <v>6.3872114431780688E-2</v>
      </c>
      <c r="AO19">
        <v>0</v>
      </c>
      <c r="AP19">
        <v>0.48856730182270086</v>
      </c>
      <c r="AQ19">
        <v>0</v>
      </c>
      <c r="AR19">
        <v>15.440040417844195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3.6790372571428569</v>
      </c>
      <c r="AZ19">
        <v>4.0896604614525138</v>
      </c>
      <c r="BA19">
        <v>3.0621163017107311</v>
      </c>
      <c r="BB19">
        <v>2.4600095164410059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1167.728093153655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434.07749416183543</v>
      </c>
      <c r="L20">
        <v>6.8800047536937239</v>
      </c>
      <c r="M20">
        <v>63.859508349599572</v>
      </c>
      <c r="N20">
        <v>52.911879030247484</v>
      </c>
      <c r="O20">
        <v>73.963955412969284</v>
      </c>
      <c r="P20">
        <v>31.360940019900493</v>
      </c>
      <c r="Q20">
        <v>4.8182818117647068</v>
      </c>
      <c r="R20">
        <v>19.120177388414493</v>
      </c>
      <c r="S20">
        <v>11.755086629685156</v>
      </c>
      <c r="T20">
        <v>1.4207343020134227</v>
      </c>
      <c r="U20">
        <v>57.159545817106078</v>
      </c>
      <c r="V20">
        <v>8.8199648430493269</v>
      </c>
      <c r="W20">
        <v>18.780858311022701</v>
      </c>
      <c r="X20">
        <v>62.808590024552778</v>
      </c>
      <c r="Y20">
        <v>0</v>
      </c>
      <c r="Z20">
        <v>5.5265937309090898</v>
      </c>
      <c r="AA20">
        <v>5.9544440113924066</v>
      </c>
      <c r="AB20">
        <v>20.872783690709326</v>
      </c>
      <c r="AC20">
        <v>14.967318805447405</v>
      </c>
      <c r="AD20">
        <v>9.3499649107602991</v>
      </c>
      <c r="AE20">
        <v>25.425431525090303</v>
      </c>
      <c r="AF20">
        <v>0</v>
      </c>
      <c r="AG20">
        <v>30.433566360758103</v>
      </c>
      <c r="AH20">
        <v>74.121018895873874</v>
      </c>
      <c r="AI20">
        <v>7.2116749687614377</v>
      </c>
      <c r="AJ20">
        <v>0</v>
      </c>
      <c r="AK20">
        <v>28.816307072340429</v>
      </c>
      <c r="AL20">
        <v>56.043611568416516</v>
      </c>
      <c r="AM20">
        <v>0</v>
      </c>
      <c r="AN20">
        <v>6.3872114431780688E-2</v>
      </c>
      <c r="AO20">
        <v>0</v>
      </c>
      <c r="AP20">
        <v>0.48856730182270086</v>
      </c>
      <c r="AQ20">
        <v>0</v>
      </c>
      <c r="AR20">
        <v>15.440040417844195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3.6790372571428569</v>
      </c>
      <c r="AZ20">
        <v>4.0896604614525138</v>
      </c>
      <c r="BA20">
        <v>3.0621163017107311</v>
      </c>
      <c r="BB20">
        <v>2.4600095164410059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1172.0140754046352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488.51555437874538</v>
      </c>
      <c r="L21">
        <v>6.8799218151456296</v>
      </c>
      <c r="M21">
        <v>63.859508349599572</v>
      </c>
      <c r="N21">
        <v>52.911879030247484</v>
      </c>
      <c r="O21">
        <v>73.963955412969284</v>
      </c>
      <c r="P21">
        <v>31.360940019900493</v>
      </c>
      <c r="Q21">
        <v>4.8182818117647068</v>
      </c>
      <c r="R21">
        <v>19.120177388414493</v>
      </c>
      <c r="S21">
        <v>11.755086629685156</v>
      </c>
      <c r="T21">
        <v>1.4207343020134227</v>
      </c>
      <c r="U21">
        <v>57.159545817106078</v>
      </c>
      <c r="V21">
        <v>8.8199648430493269</v>
      </c>
      <c r="W21">
        <v>18.780858311022701</v>
      </c>
      <c r="X21">
        <v>62.808590024552778</v>
      </c>
      <c r="Y21">
        <v>0</v>
      </c>
      <c r="Z21">
        <v>5.5265937309090898</v>
      </c>
      <c r="AA21">
        <v>5.9544440113924066</v>
      </c>
      <c r="AB21">
        <v>20.872783690709326</v>
      </c>
      <c r="AC21">
        <v>14.967318805447405</v>
      </c>
      <c r="AD21">
        <v>9.3499649107602991</v>
      </c>
      <c r="AE21">
        <v>25.425431525090303</v>
      </c>
      <c r="AF21">
        <v>0</v>
      </c>
      <c r="AG21">
        <v>30.433566360758103</v>
      </c>
      <c r="AH21">
        <v>74.121018895873874</v>
      </c>
      <c r="AI21">
        <v>7.2116749687614377</v>
      </c>
      <c r="AJ21">
        <v>0</v>
      </c>
      <c r="AK21">
        <v>28.816307072340429</v>
      </c>
      <c r="AL21">
        <v>56.043611568416516</v>
      </c>
      <c r="AM21">
        <v>0</v>
      </c>
      <c r="AN21">
        <v>6.3872114431780688E-2</v>
      </c>
      <c r="AO21">
        <v>0</v>
      </c>
      <c r="AP21">
        <v>0.48856730182270086</v>
      </c>
      <c r="AQ21">
        <v>0</v>
      </c>
      <c r="AR21">
        <v>15.440040417844195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3.6790372571428569</v>
      </c>
      <c r="AZ21">
        <v>3.0708889731743665</v>
      </c>
      <c r="BA21">
        <v>3.0621163017107311</v>
      </c>
      <c r="BB21">
        <v>2.4600095164410059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1225.4332811947188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494.2815002298733</v>
      </c>
      <c r="L22">
        <v>6.8799218151456296</v>
      </c>
      <c r="M22">
        <v>63.859508349599572</v>
      </c>
      <c r="N22">
        <v>52.911879030247484</v>
      </c>
      <c r="O22">
        <v>73.963955412969284</v>
      </c>
      <c r="P22">
        <v>31.360940019900493</v>
      </c>
      <c r="Q22">
        <v>4.8182818117647068</v>
      </c>
      <c r="R22">
        <v>19.120177388414493</v>
      </c>
      <c r="S22">
        <v>11.755086629685156</v>
      </c>
      <c r="T22">
        <v>1.4207343020134227</v>
      </c>
      <c r="U22">
        <v>57.159545817106078</v>
      </c>
      <c r="V22">
        <v>8.8199648430493269</v>
      </c>
      <c r="W22">
        <v>18.780858311022701</v>
      </c>
      <c r="X22">
        <v>62.808590024552778</v>
      </c>
      <c r="Y22">
        <v>0</v>
      </c>
      <c r="Z22">
        <v>5.5265937309090898</v>
      </c>
      <c r="AA22">
        <v>5.9544440113924066</v>
      </c>
      <c r="AB22">
        <v>20.872783690709326</v>
      </c>
      <c r="AC22">
        <v>14.967318805447405</v>
      </c>
      <c r="AD22">
        <v>9.3499649107602991</v>
      </c>
      <c r="AE22">
        <v>25.425431525090303</v>
      </c>
      <c r="AF22">
        <v>0</v>
      </c>
      <c r="AG22">
        <v>30.433566360758103</v>
      </c>
      <c r="AH22">
        <v>74.121018895873874</v>
      </c>
      <c r="AI22">
        <v>7.2116749687614377</v>
      </c>
      <c r="AJ22">
        <v>0</v>
      </c>
      <c r="AK22">
        <v>28.816307072340429</v>
      </c>
      <c r="AL22">
        <v>56.043611568416516</v>
      </c>
      <c r="AM22">
        <v>0</v>
      </c>
      <c r="AN22">
        <v>6.3872114431780688E-2</v>
      </c>
      <c r="AO22">
        <v>0</v>
      </c>
      <c r="AP22">
        <v>0.48856730182270086</v>
      </c>
      <c r="AQ22">
        <v>0</v>
      </c>
      <c r="AR22">
        <v>15.440040417844195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3.6790372571428569</v>
      </c>
      <c r="AZ22">
        <v>3.0708889731743665</v>
      </c>
      <c r="BA22">
        <v>3.0621163017107311</v>
      </c>
      <c r="BB22">
        <v>2.4600095164410059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1231.1992270458468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494.2815002298733</v>
      </c>
      <c r="L23">
        <v>6.8798934102480871</v>
      </c>
      <c r="M23">
        <v>63.859508349599572</v>
      </c>
      <c r="N23">
        <v>52.911879030247484</v>
      </c>
      <c r="O23">
        <v>73.963955412969284</v>
      </c>
      <c r="P23">
        <v>31.360940019900493</v>
      </c>
      <c r="Q23">
        <v>4.8182818117647068</v>
      </c>
      <c r="R23">
        <v>19.120177388414493</v>
      </c>
      <c r="S23">
        <v>11.755086629685156</v>
      </c>
      <c r="T23">
        <v>1.4207343020134227</v>
      </c>
      <c r="U23">
        <v>57.159545817106078</v>
      </c>
      <c r="V23">
        <v>8.8199648430493269</v>
      </c>
      <c r="W23">
        <v>18.780858311022701</v>
      </c>
      <c r="X23">
        <v>62.808590024552778</v>
      </c>
      <c r="Y23">
        <v>0</v>
      </c>
      <c r="Z23">
        <v>5.5265937309090898</v>
      </c>
      <c r="AA23">
        <v>5.9544440113924066</v>
      </c>
      <c r="AB23">
        <v>20.872783690709326</v>
      </c>
      <c r="AC23">
        <v>14.967318805447405</v>
      </c>
      <c r="AD23">
        <v>9.3499649107602991</v>
      </c>
      <c r="AE23">
        <v>25.425431525090303</v>
      </c>
      <c r="AF23">
        <v>0</v>
      </c>
      <c r="AG23">
        <v>30.433566360758103</v>
      </c>
      <c r="AH23">
        <v>74.121018895873874</v>
      </c>
      <c r="AI23">
        <v>7.2116749687614377</v>
      </c>
      <c r="AJ23">
        <v>0</v>
      </c>
      <c r="AK23">
        <v>28.816307072340429</v>
      </c>
      <c r="AL23">
        <v>56.043611568416516</v>
      </c>
      <c r="AM23">
        <v>0</v>
      </c>
      <c r="AN23">
        <v>6.3872114431780688E-2</v>
      </c>
      <c r="AO23">
        <v>0</v>
      </c>
      <c r="AP23">
        <v>0.48856730182270086</v>
      </c>
      <c r="AQ23">
        <v>0</v>
      </c>
      <c r="AR23">
        <v>15.440040417844195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3.6790372571428569</v>
      </c>
      <c r="AZ23">
        <v>2.0446289999999996</v>
      </c>
      <c r="BA23">
        <v>3.0621163017107311</v>
      </c>
      <c r="BB23">
        <v>2.4600095164410059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1230.1729386677748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494.2879299810138</v>
      </c>
      <c r="L24">
        <v>6.880048501367872</v>
      </c>
      <c r="M24">
        <v>63.859508349599572</v>
      </c>
      <c r="N24">
        <v>52.911879030247484</v>
      </c>
      <c r="O24">
        <v>73.963955412969284</v>
      </c>
      <c r="P24">
        <v>31.360940019900493</v>
      </c>
      <c r="Q24">
        <v>4.8182818117647068</v>
      </c>
      <c r="R24">
        <v>19.120177388414493</v>
      </c>
      <c r="S24">
        <v>11.755086629685156</v>
      </c>
      <c r="T24">
        <v>1.4207343020134227</v>
      </c>
      <c r="U24">
        <v>57.159545817106078</v>
      </c>
      <c r="V24">
        <v>8.8199648430493269</v>
      </c>
      <c r="W24">
        <v>18.780858311022701</v>
      </c>
      <c r="X24">
        <v>62.808590024552778</v>
      </c>
      <c r="Y24">
        <v>0</v>
      </c>
      <c r="Z24">
        <v>5.5265937309090898</v>
      </c>
      <c r="AA24">
        <v>5.9544440113924066</v>
      </c>
      <c r="AB24">
        <v>20.872783690709326</v>
      </c>
      <c r="AC24">
        <v>14.967318805447405</v>
      </c>
      <c r="AD24">
        <v>9.3499649107602991</v>
      </c>
      <c r="AE24">
        <v>25.425431525090303</v>
      </c>
      <c r="AF24">
        <v>0</v>
      </c>
      <c r="AG24">
        <v>30.433566360758103</v>
      </c>
      <c r="AH24">
        <v>74.121018895873874</v>
      </c>
      <c r="AI24">
        <v>7.2116749687614377</v>
      </c>
      <c r="AJ24">
        <v>0</v>
      </c>
      <c r="AK24">
        <v>28.816307072340429</v>
      </c>
      <c r="AL24">
        <v>56.043611568416516</v>
      </c>
      <c r="AM24">
        <v>0</v>
      </c>
      <c r="AN24">
        <v>6.3872114431780688E-2</v>
      </c>
      <c r="AO24">
        <v>0</v>
      </c>
      <c r="AP24">
        <v>0.48856730182270086</v>
      </c>
      <c r="AQ24">
        <v>0</v>
      </c>
      <c r="AR24">
        <v>15.440040417844195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3.6790372571428569</v>
      </c>
      <c r="AZ24">
        <v>2.0446289999999996</v>
      </c>
      <c r="BA24">
        <v>3.0621163017107311</v>
      </c>
      <c r="BB24">
        <v>2.4600095164410059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1230.1795235100351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461.22015290441652</v>
      </c>
      <c r="L25">
        <v>6.879953012070283</v>
      </c>
      <c r="M25">
        <v>63.859508349599572</v>
      </c>
      <c r="N25">
        <v>52.911879030247484</v>
      </c>
      <c r="O25">
        <v>73.963955412969284</v>
      </c>
      <c r="P25">
        <v>31.360940019900493</v>
      </c>
      <c r="Q25">
        <v>4.8182818117647068</v>
      </c>
      <c r="R25">
        <v>19.120177388414493</v>
      </c>
      <c r="S25">
        <v>11.755086629685156</v>
      </c>
      <c r="T25">
        <v>1.4207343020134227</v>
      </c>
      <c r="U25">
        <v>57.159545817106078</v>
      </c>
      <c r="V25">
        <v>8.8199648430493269</v>
      </c>
      <c r="W25">
        <v>18.780858311022701</v>
      </c>
      <c r="X25">
        <v>62.808590024552778</v>
      </c>
      <c r="Y25">
        <v>0</v>
      </c>
      <c r="Z25">
        <v>5.5265937309090898</v>
      </c>
      <c r="AA25">
        <v>5.9544440113924066</v>
      </c>
      <c r="AB25">
        <v>20.872783690709326</v>
      </c>
      <c r="AC25">
        <v>14.967318805447405</v>
      </c>
      <c r="AD25">
        <v>9.3499649107602991</v>
      </c>
      <c r="AE25">
        <v>25.425431525090303</v>
      </c>
      <c r="AF25">
        <v>0</v>
      </c>
      <c r="AG25">
        <v>30.433566360758103</v>
      </c>
      <c r="AH25">
        <v>74.121018895873874</v>
      </c>
      <c r="AI25">
        <v>7.2116749687614377</v>
      </c>
      <c r="AJ25">
        <v>0</v>
      </c>
      <c r="AK25">
        <v>28.816307072340429</v>
      </c>
      <c r="AL25">
        <v>56.043611568416516</v>
      </c>
      <c r="AM25">
        <v>0</v>
      </c>
      <c r="AN25">
        <v>6.3872114431780688E-2</v>
      </c>
      <c r="AO25">
        <v>0</v>
      </c>
      <c r="AP25">
        <v>0.48856730182270086</v>
      </c>
      <c r="AQ25">
        <v>0</v>
      </c>
      <c r="AR25">
        <v>15.440040417844195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3.6790372571428569</v>
      </c>
      <c r="AZ25">
        <v>2.0446289999999996</v>
      </c>
      <c r="BA25">
        <v>3.0621163017107311</v>
      </c>
      <c r="BB25">
        <v>2.4600095164410059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1197.1116509441404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384.99704024067432</v>
      </c>
      <c r="L26">
        <v>6.8798985476094581</v>
      </c>
      <c r="M26">
        <v>63.859508349599572</v>
      </c>
      <c r="N26">
        <v>52.911879030247484</v>
      </c>
      <c r="O26">
        <v>73.963955412969284</v>
      </c>
      <c r="P26">
        <v>31.360940019900493</v>
      </c>
      <c r="Q26">
        <v>4.8182818117647068</v>
      </c>
      <c r="R26">
        <v>19.120177388414493</v>
      </c>
      <c r="S26">
        <v>11.755086629685156</v>
      </c>
      <c r="T26">
        <v>1.4207343020134227</v>
      </c>
      <c r="U26">
        <v>57.159545817106078</v>
      </c>
      <c r="V26">
        <v>8.8199648430493269</v>
      </c>
      <c r="W26">
        <v>18.780858311022701</v>
      </c>
      <c r="X26">
        <v>62.808590024552778</v>
      </c>
      <c r="Y26">
        <v>0</v>
      </c>
      <c r="Z26">
        <v>5.5265937309090898</v>
      </c>
      <c r="AA26">
        <v>5.9544440113924066</v>
      </c>
      <c r="AB26">
        <v>20.872783690709326</v>
      </c>
      <c r="AC26">
        <v>14.967318805447405</v>
      </c>
      <c r="AD26">
        <v>9.3499649107602991</v>
      </c>
      <c r="AE26">
        <v>25.425431525090303</v>
      </c>
      <c r="AF26">
        <v>0</v>
      </c>
      <c r="AG26">
        <v>30.433566360758103</v>
      </c>
      <c r="AH26">
        <v>74.121018895873874</v>
      </c>
      <c r="AI26">
        <v>25.568665960272948</v>
      </c>
      <c r="AJ26">
        <v>0</v>
      </c>
      <c r="AK26">
        <v>28.816307072340429</v>
      </c>
      <c r="AL26">
        <v>56.043611568416516</v>
      </c>
      <c r="AM26">
        <v>0</v>
      </c>
      <c r="AN26">
        <v>6.3872114431780688E-2</v>
      </c>
      <c r="AO26">
        <v>0</v>
      </c>
      <c r="AP26">
        <v>0.48856730182270086</v>
      </c>
      <c r="AQ26">
        <v>0</v>
      </c>
      <c r="AR26">
        <v>15.440040417844195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3.6790372571428569</v>
      </c>
      <c r="AZ26">
        <v>2.0446289999999996</v>
      </c>
      <c r="BA26">
        <v>3.0621163017107311</v>
      </c>
      <c r="BB26">
        <v>2.4600095164410059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1139.2454748074488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421.6598136906465</v>
      </c>
      <c r="L27">
        <v>7.1094782722558332</v>
      </c>
      <c r="M27">
        <v>63.859508349599572</v>
      </c>
      <c r="N27">
        <v>52.911879030247484</v>
      </c>
      <c r="O27">
        <v>73.963955412969284</v>
      </c>
      <c r="P27">
        <v>31.360940019900493</v>
      </c>
      <c r="Q27">
        <v>4.8182818117647068</v>
      </c>
      <c r="R27">
        <v>19.120177388414493</v>
      </c>
      <c r="S27">
        <v>11.755086629685156</v>
      </c>
      <c r="T27">
        <v>1.4207343020134227</v>
      </c>
      <c r="U27">
        <v>57.159545817106078</v>
      </c>
      <c r="V27">
        <v>8.8199648430493269</v>
      </c>
      <c r="W27">
        <v>18.780858311022701</v>
      </c>
      <c r="X27">
        <v>62.808590024552778</v>
      </c>
      <c r="Y27">
        <v>0</v>
      </c>
      <c r="Z27">
        <v>5.5265937309090898</v>
      </c>
      <c r="AA27">
        <v>5.9544440113924066</v>
      </c>
      <c r="AB27">
        <v>20.872783690709326</v>
      </c>
      <c r="AC27">
        <v>14.967318805447405</v>
      </c>
      <c r="AD27">
        <v>9.3499649107602991</v>
      </c>
      <c r="AE27">
        <v>25.425431525090303</v>
      </c>
      <c r="AF27">
        <v>0</v>
      </c>
      <c r="AG27">
        <v>30.433566360758103</v>
      </c>
      <c r="AH27">
        <v>77.229319632328796</v>
      </c>
      <c r="AI27">
        <v>25.568665960272948</v>
      </c>
      <c r="AJ27">
        <v>0</v>
      </c>
      <c r="AK27">
        <v>28.816307072340429</v>
      </c>
      <c r="AL27">
        <v>56.043611568416516</v>
      </c>
      <c r="AM27">
        <v>0</v>
      </c>
      <c r="AN27">
        <v>6.3872114431780688E-2</v>
      </c>
      <c r="AO27">
        <v>0</v>
      </c>
      <c r="AP27">
        <v>4.2885362296603144</v>
      </c>
      <c r="AQ27">
        <v>0</v>
      </c>
      <c r="AR27">
        <v>15.440040417844195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3.6790372571428569</v>
      </c>
      <c r="AZ27">
        <v>2.0446289999999996</v>
      </c>
      <c r="BA27">
        <v>3.0994038095238094</v>
      </c>
      <c r="BB27">
        <v>2.4600095164410059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1183.0833851541729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361.83502026016043</v>
      </c>
      <c r="L28">
        <v>7.1094782722558332</v>
      </c>
      <c r="M28">
        <v>63.859508349599572</v>
      </c>
      <c r="N28">
        <v>52.911879030247484</v>
      </c>
      <c r="O28">
        <v>73.963955412969284</v>
      </c>
      <c r="P28">
        <v>31.360940019900493</v>
      </c>
      <c r="Q28">
        <v>4.8182818117647068</v>
      </c>
      <c r="R28">
        <v>19.120177388414493</v>
      </c>
      <c r="S28">
        <v>11.755086629685156</v>
      </c>
      <c r="T28">
        <v>1.4207343020134227</v>
      </c>
      <c r="U28">
        <v>57.159545817106078</v>
      </c>
      <c r="V28">
        <v>8.8199648430493269</v>
      </c>
      <c r="W28">
        <v>18.780858311022701</v>
      </c>
      <c r="X28">
        <v>62.808590024552778</v>
      </c>
      <c r="Y28">
        <v>0</v>
      </c>
      <c r="Z28">
        <v>5.5265937309090898</v>
      </c>
      <c r="AA28">
        <v>5.9544440113924066</v>
      </c>
      <c r="AB28">
        <v>20.872783690709326</v>
      </c>
      <c r="AC28">
        <v>14.967318805447405</v>
      </c>
      <c r="AD28">
        <v>9.3499649107602991</v>
      </c>
      <c r="AE28">
        <v>25.425431525090303</v>
      </c>
      <c r="AF28">
        <v>0</v>
      </c>
      <c r="AG28">
        <v>30.433566360758103</v>
      </c>
      <c r="AH28">
        <v>77.229319632328796</v>
      </c>
      <c r="AI28">
        <v>25.568665960272948</v>
      </c>
      <c r="AJ28">
        <v>0</v>
      </c>
      <c r="AK28">
        <v>28.816307072340429</v>
      </c>
      <c r="AL28">
        <v>56.043611568416516</v>
      </c>
      <c r="AM28">
        <v>0</v>
      </c>
      <c r="AN28">
        <v>6.3872114431780688E-2</v>
      </c>
      <c r="AO28">
        <v>0</v>
      </c>
      <c r="AP28">
        <v>4.2885362296603144</v>
      </c>
      <c r="AQ28">
        <v>0</v>
      </c>
      <c r="AR28">
        <v>15.440040417844195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3.6790372571428569</v>
      </c>
      <c r="AZ28">
        <v>1.8412111044776118</v>
      </c>
      <c r="BA28">
        <v>3.0994038095238094</v>
      </c>
      <c r="BB28">
        <v>2.4600095164410059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1123.0551738281647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317.45101107740351</v>
      </c>
      <c r="L29">
        <v>7.1094782722558332</v>
      </c>
      <c r="M29">
        <v>63.859508349599572</v>
      </c>
      <c r="N29">
        <v>52.911879030247484</v>
      </c>
      <c r="O29">
        <v>73.963955412969284</v>
      </c>
      <c r="P29">
        <v>31.360940019900493</v>
      </c>
      <c r="Q29">
        <v>4.8182818117647068</v>
      </c>
      <c r="R29">
        <v>19.120177388414493</v>
      </c>
      <c r="S29">
        <v>11.755086629685156</v>
      </c>
      <c r="T29">
        <v>1.4207343020134227</v>
      </c>
      <c r="U29">
        <v>57.159545817106078</v>
      </c>
      <c r="V29">
        <v>8.8199648430493269</v>
      </c>
      <c r="W29">
        <v>18.780858311022701</v>
      </c>
      <c r="X29">
        <v>62.808590024552778</v>
      </c>
      <c r="Y29">
        <v>0</v>
      </c>
      <c r="Z29">
        <v>5.5265937309090898</v>
      </c>
      <c r="AA29">
        <v>5.9544440113924066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30.433566360758103</v>
      </c>
      <c r="AH29">
        <v>77.229319632328796</v>
      </c>
      <c r="AI29">
        <v>25.568665960272948</v>
      </c>
      <c r="AJ29">
        <v>0</v>
      </c>
      <c r="AK29">
        <v>28.816307072340429</v>
      </c>
      <c r="AL29">
        <v>56.043611568416516</v>
      </c>
      <c r="AM29">
        <v>0</v>
      </c>
      <c r="AN29">
        <v>6.3872114431780688E-2</v>
      </c>
      <c r="AO29">
        <v>0</v>
      </c>
      <c r="AP29">
        <v>0.48856730182270086</v>
      </c>
      <c r="AQ29">
        <v>0</v>
      </c>
      <c r="AR29">
        <v>15.440040417844195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3.6790372571428569</v>
      </c>
      <c r="AZ29">
        <v>1.0287653794642857</v>
      </c>
      <c r="BA29">
        <v>3.0994038095238094</v>
      </c>
      <c r="BB29">
        <v>2.4600095164410059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1074.0587499925566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272.10112282569077</v>
      </c>
      <c r="L30">
        <v>7.1094782722558332</v>
      </c>
      <c r="M30">
        <v>63.859508349599572</v>
      </c>
      <c r="N30">
        <v>52.911879030247484</v>
      </c>
      <c r="O30">
        <v>73.963955412969284</v>
      </c>
      <c r="P30">
        <v>31.360940019900493</v>
      </c>
      <c r="Q30">
        <v>4.8182818117647068</v>
      </c>
      <c r="R30">
        <v>19.120177388414493</v>
      </c>
      <c r="S30">
        <v>11.755086629685156</v>
      </c>
      <c r="T30">
        <v>1.4207343020134227</v>
      </c>
      <c r="U30">
        <v>57.159545817106078</v>
      </c>
      <c r="V30">
        <v>8.8199648430493269</v>
      </c>
      <c r="W30">
        <v>18.780858311022701</v>
      </c>
      <c r="X30">
        <v>62.808590024552778</v>
      </c>
      <c r="Y30">
        <v>0</v>
      </c>
      <c r="Z30">
        <v>5.5265937309090898</v>
      </c>
      <c r="AA30">
        <v>5.9544440113924066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30.433566360758103</v>
      </c>
      <c r="AH30">
        <v>77.229319632328796</v>
      </c>
      <c r="AI30">
        <v>25.568665960272948</v>
      </c>
      <c r="AJ30">
        <v>0</v>
      </c>
      <c r="AK30">
        <v>28.816307072340429</v>
      </c>
      <c r="AL30">
        <v>56.043611568416516</v>
      </c>
      <c r="AM30">
        <v>0</v>
      </c>
      <c r="AN30">
        <v>6.3872114431780688E-2</v>
      </c>
      <c r="AO30">
        <v>0</v>
      </c>
      <c r="AP30">
        <v>0.48856730182270086</v>
      </c>
      <c r="AQ30">
        <v>0</v>
      </c>
      <c r="AR30">
        <v>15.440040417844195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3.6790372571428569</v>
      </c>
      <c r="AZ30">
        <v>1.0287653794642857</v>
      </c>
      <c r="BA30">
        <v>3.0994038095238094</v>
      </c>
      <c r="BB30">
        <v>2.4600095164410059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1028.708861740844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272.10112282569077</v>
      </c>
      <c r="L31">
        <v>7.1094782722558332</v>
      </c>
      <c r="M31">
        <v>63.859508349599572</v>
      </c>
      <c r="N31">
        <v>52.911879030247484</v>
      </c>
      <c r="O31">
        <v>73.963955412969284</v>
      </c>
      <c r="P31">
        <v>31.360940019900493</v>
      </c>
      <c r="Q31">
        <v>4.4983958823529413</v>
      </c>
      <c r="R31">
        <v>18.235960601753575</v>
      </c>
      <c r="S31">
        <v>11.215312243628187</v>
      </c>
      <c r="T31">
        <v>1.3607032751677852</v>
      </c>
      <c r="U31">
        <v>57.159545817106078</v>
      </c>
      <c r="V31">
        <v>8.8199648430493269</v>
      </c>
      <c r="W31">
        <v>18.780858311022701</v>
      </c>
      <c r="X31">
        <v>62.808590024552778</v>
      </c>
      <c r="Y31">
        <v>0</v>
      </c>
      <c r="Z31">
        <v>5.5265937309090898</v>
      </c>
      <c r="AA31">
        <v>0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30.433566360758103</v>
      </c>
      <c r="AH31">
        <v>77.229319632328796</v>
      </c>
      <c r="AI31">
        <v>25.568665960272948</v>
      </c>
      <c r="AJ31">
        <v>0</v>
      </c>
      <c r="AK31">
        <v>28.816307072340429</v>
      </c>
      <c r="AL31">
        <v>56.043611568416516</v>
      </c>
      <c r="AM31">
        <v>0</v>
      </c>
      <c r="AN31">
        <v>6.3872114431780688E-2</v>
      </c>
      <c r="AO31">
        <v>0</v>
      </c>
      <c r="AP31">
        <v>0.48856730182270086</v>
      </c>
      <c r="AQ31">
        <v>0</v>
      </c>
      <c r="AR31">
        <v>15.440040417844195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3.6790372571428569</v>
      </c>
      <c r="AZ31">
        <v>1.0287653794642857</v>
      </c>
      <c r="BA31">
        <v>3.0994038095238094</v>
      </c>
      <c r="BB31">
        <v>2.4600095164410059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1020.9505096004762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272.10112282569077</v>
      </c>
      <c r="L32">
        <v>7.1094782722558332</v>
      </c>
      <c r="M32">
        <v>63.859508349599572</v>
      </c>
      <c r="N32">
        <v>52.911879030247484</v>
      </c>
      <c r="O32">
        <v>73.963955412969284</v>
      </c>
      <c r="P32">
        <v>31.360940019900493</v>
      </c>
      <c r="Q32">
        <v>4.4983958823529413</v>
      </c>
      <c r="R32">
        <v>18.235960601753575</v>
      </c>
      <c r="S32">
        <v>11.215312243628187</v>
      </c>
      <c r="T32">
        <v>1.3607032751677852</v>
      </c>
      <c r="U32">
        <v>57.159545817106078</v>
      </c>
      <c r="V32">
        <v>8.8199648430493269</v>
      </c>
      <c r="W32">
        <v>18.780858311022701</v>
      </c>
      <c r="X32">
        <v>62.808590024552778</v>
      </c>
      <c r="Y32">
        <v>0</v>
      </c>
      <c r="Z32">
        <v>5.5265937309090898</v>
      </c>
      <c r="AA32">
        <v>0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30.433566360758103</v>
      </c>
      <c r="AH32">
        <v>77.229319632328796</v>
      </c>
      <c r="AI32">
        <v>7.8672816626506803</v>
      </c>
      <c r="AJ32">
        <v>0</v>
      </c>
      <c r="AK32">
        <v>28.816307072340429</v>
      </c>
      <c r="AL32">
        <v>56.043611568416516</v>
      </c>
      <c r="AM32">
        <v>0</v>
      </c>
      <c r="AN32">
        <v>6.3872114431780688E-2</v>
      </c>
      <c r="AO32">
        <v>0</v>
      </c>
      <c r="AP32">
        <v>0.48856730182270086</v>
      </c>
      <c r="AQ32">
        <v>0</v>
      </c>
      <c r="AR32">
        <v>15.440040417844195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3.6790372571428569</v>
      </c>
      <c r="AZ32">
        <v>1.0287653794642857</v>
      </c>
      <c r="BA32">
        <v>3.0994038095238094</v>
      </c>
      <c r="BB32">
        <v>2.4600095164410059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1003.2491253028539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272.10112282569077</v>
      </c>
      <c r="L33">
        <v>7.1094782722558332</v>
      </c>
      <c r="M33">
        <v>63.859508349599572</v>
      </c>
      <c r="N33">
        <v>52.911879030247484</v>
      </c>
      <c r="O33">
        <v>73.963955412969284</v>
      </c>
      <c r="P33">
        <v>31.360940019900493</v>
      </c>
      <c r="Q33">
        <v>2.7905399144338805</v>
      </c>
      <c r="R33">
        <v>10.611252053130384</v>
      </c>
      <c r="S33">
        <v>6.3638172122065733</v>
      </c>
      <c r="T33">
        <v>0.79097791914893611</v>
      </c>
      <c r="U33">
        <v>57.159545817106078</v>
      </c>
      <c r="V33">
        <v>8.8199648430493269</v>
      </c>
      <c r="W33">
        <v>18.780858311022701</v>
      </c>
      <c r="X33">
        <v>62.808590024552778</v>
      </c>
      <c r="Y33">
        <v>0</v>
      </c>
      <c r="Z33">
        <v>5.5265937309090898</v>
      </c>
      <c r="AA33">
        <v>0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30.433566360758103</v>
      </c>
      <c r="AH33">
        <v>77.229319632328796</v>
      </c>
      <c r="AI33">
        <v>7.2116749687614377</v>
      </c>
      <c r="AJ33">
        <v>0</v>
      </c>
      <c r="AK33">
        <v>28.816307072340429</v>
      </c>
      <c r="AL33">
        <v>57.139389581325297</v>
      </c>
      <c r="AM33">
        <v>0</v>
      </c>
      <c r="AN33">
        <v>6.3872114431780688E-2</v>
      </c>
      <c r="AO33">
        <v>0</v>
      </c>
      <c r="AP33">
        <v>0.48856730182270086</v>
      </c>
      <c r="AQ33">
        <v>0</v>
      </c>
      <c r="AR33">
        <v>15.440040417844195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3.6790372571428569</v>
      </c>
      <c r="AZ33">
        <v>1.0287653794642857</v>
      </c>
      <c r="BA33">
        <v>3.0994038095238094</v>
      </c>
      <c r="BB33">
        <v>2.2700087814313346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988.74551098288111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272.10112282569077</v>
      </c>
      <c r="L34">
        <v>7.1094782722558332</v>
      </c>
      <c r="M34">
        <v>63.859508349599572</v>
      </c>
      <c r="N34">
        <v>52.911879030247484</v>
      </c>
      <c r="O34">
        <v>73.963955412969284</v>
      </c>
      <c r="P34">
        <v>31.360940019900493</v>
      </c>
      <c r="Q34">
        <v>2.7905399144338805</v>
      </c>
      <c r="R34">
        <v>10.610724762491444</v>
      </c>
      <c r="S34">
        <v>6.3699062919708034</v>
      </c>
      <c r="T34">
        <v>0.79097791914893611</v>
      </c>
      <c r="U34">
        <v>57.159545817106078</v>
      </c>
      <c r="V34">
        <v>8.8198250283400803</v>
      </c>
      <c r="W34">
        <v>18.780945634677423</v>
      </c>
      <c r="X34">
        <v>62.805558529982228</v>
      </c>
      <c r="Y34">
        <v>0</v>
      </c>
      <c r="Z34">
        <v>5.5265937309090898</v>
      </c>
      <c r="AA34">
        <v>0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30.433566360758103</v>
      </c>
      <c r="AH34">
        <v>77.229319632328796</v>
      </c>
      <c r="AI34">
        <v>7.2116749687614377</v>
      </c>
      <c r="AJ34">
        <v>0</v>
      </c>
      <c r="AK34">
        <v>28.816307072340429</v>
      </c>
      <c r="AL34">
        <v>57.139389581325297</v>
      </c>
      <c r="AM34">
        <v>0</v>
      </c>
      <c r="AN34">
        <v>6.3872114431780688E-2</v>
      </c>
      <c r="AO34">
        <v>0</v>
      </c>
      <c r="AP34">
        <v>0.48856730182270086</v>
      </c>
      <c r="AQ34">
        <v>0</v>
      </c>
      <c r="AR34">
        <v>15.440040417844195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3.6790372571428569</v>
      </c>
      <c r="AZ34">
        <v>1.0287653794642857</v>
      </c>
      <c r="BA34">
        <v>3.0994038095238094</v>
      </c>
      <c r="BB34">
        <v>2.2700087814313346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988.74798878638148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272.10112282569077</v>
      </c>
      <c r="L35">
        <v>7.1094782722558332</v>
      </c>
      <c r="M35">
        <v>63.859508349599572</v>
      </c>
      <c r="N35">
        <v>52.911879030247484</v>
      </c>
      <c r="O35">
        <v>73.963955412969284</v>
      </c>
      <c r="P35">
        <v>31.360940019900493</v>
      </c>
      <c r="Q35">
        <v>2.7905399144338805</v>
      </c>
      <c r="R35">
        <v>10.610724762491444</v>
      </c>
      <c r="S35">
        <v>6.3699062919708034</v>
      </c>
      <c r="T35">
        <v>0.79097791914893611</v>
      </c>
      <c r="U35">
        <v>57.850115298321711</v>
      </c>
      <c r="V35">
        <v>4.8557582473763121</v>
      </c>
      <c r="W35">
        <v>10.325766063933289</v>
      </c>
      <c r="X35">
        <v>43.41874670781025</v>
      </c>
      <c r="Y35">
        <v>0</v>
      </c>
      <c r="Z35">
        <v>5.5265937309090898</v>
      </c>
      <c r="AA35">
        <v>0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30.433566360758103</v>
      </c>
      <c r="AH35">
        <v>77.229319632328796</v>
      </c>
      <c r="AI35">
        <v>1.8356990100858326</v>
      </c>
      <c r="AJ35">
        <v>0</v>
      </c>
      <c r="AK35">
        <v>28.816307072340429</v>
      </c>
      <c r="AL35">
        <v>57.139389581325297</v>
      </c>
      <c r="AM35">
        <v>0</v>
      </c>
      <c r="AN35">
        <v>6.3872114431780688E-2</v>
      </c>
      <c r="AO35">
        <v>0</v>
      </c>
      <c r="AP35">
        <v>1.6285581119304058</v>
      </c>
      <c r="AQ35">
        <v>0</v>
      </c>
      <c r="AR35">
        <v>15.440040417844195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3.6790372571428569</v>
      </c>
      <c r="AZ35">
        <v>0</v>
      </c>
      <c r="BA35">
        <v>3.0994038095238094</v>
      </c>
      <c r="BB35">
        <v>2.2700087814313346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952.3677495656849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272.10112282569077</v>
      </c>
      <c r="L36">
        <v>7.1094782722558332</v>
      </c>
      <c r="M36">
        <v>63.859508349599572</v>
      </c>
      <c r="N36">
        <v>52.911879030247484</v>
      </c>
      <c r="O36">
        <v>73.963955412969284</v>
      </c>
      <c r="P36">
        <v>31.360940019900493</v>
      </c>
      <c r="Q36">
        <v>2.7905399144338805</v>
      </c>
      <c r="R36">
        <v>10.610724762491444</v>
      </c>
      <c r="S36">
        <v>6.3699062919708034</v>
      </c>
      <c r="T36">
        <v>0.79097791914893611</v>
      </c>
      <c r="U36">
        <v>57.960767204610107</v>
      </c>
      <c r="V36">
        <v>4.8557582473763121</v>
      </c>
      <c r="W36">
        <v>10.325766063933289</v>
      </c>
      <c r="X36">
        <v>34.539966715407985</v>
      </c>
      <c r="Y36">
        <v>0</v>
      </c>
      <c r="Z36">
        <v>5.5265937309090898</v>
      </c>
      <c r="AA36">
        <v>0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30.433566360758103</v>
      </c>
      <c r="AH36">
        <v>77.229319632328796</v>
      </c>
      <c r="AI36">
        <v>1.8356990100858326</v>
      </c>
      <c r="AJ36">
        <v>0</v>
      </c>
      <c r="AK36">
        <v>28.816307072340429</v>
      </c>
      <c r="AL36">
        <v>57.139389581325297</v>
      </c>
      <c r="AM36">
        <v>0</v>
      </c>
      <c r="AN36">
        <v>6.3872114431780688E-2</v>
      </c>
      <c r="AO36">
        <v>0</v>
      </c>
      <c r="AP36">
        <v>1.6285581119304058</v>
      </c>
      <c r="AQ36">
        <v>0</v>
      </c>
      <c r="AR36">
        <v>15.440040417844195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3.6790372571428569</v>
      </c>
      <c r="AZ36">
        <v>0</v>
      </c>
      <c r="BA36">
        <v>3.0994038095238094</v>
      </c>
      <c r="BB36">
        <v>2.2700087814313346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943.59962147957106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272.10112282569077</v>
      </c>
      <c r="L37">
        <v>7.1100818747121135</v>
      </c>
      <c r="M37">
        <v>34.738495299860531</v>
      </c>
      <c r="N37">
        <v>52.911879030247484</v>
      </c>
      <c r="O37">
        <v>73.963955412969284</v>
      </c>
      <c r="P37">
        <v>31.360940019900493</v>
      </c>
      <c r="Q37">
        <v>2.7905399144338805</v>
      </c>
      <c r="R37">
        <v>10.610724762491444</v>
      </c>
      <c r="S37">
        <v>6.3699062919708034</v>
      </c>
      <c r="T37">
        <v>0.79097791914893611</v>
      </c>
      <c r="U37">
        <v>57.960767204610107</v>
      </c>
      <c r="V37">
        <v>4.8557582473763121</v>
      </c>
      <c r="W37">
        <v>10.325766063933289</v>
      </c>
      <c r="X37">
        <v>34.541597325793276</v>
      </c>
      <c r="Y37">
        <v>0</v>
      </c>
      <c r="Z37">
        <v>5.5265937309090898</v>
      </c>
      <c r="AA37">
        <v>0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30.433566360758103</v>
      </c>
      <c r="AH37">
        <v>77.229319632328796</v>
      </c>
      <c r="AI37">
        <v>7.2116749687614377</v>
      </c>
      <c r="AJ37">
        <v>0</v>
      </c>
      <c r="AK37">
        <v>28.816307072340429</v>
      </c>
      <c r="AL37">
        <v>57.139389581325297</v>
      </c>
      <c r="AM37">
        <v>0</v>
      </c>
      <c r="AN37">
        <v>6.3872114431780688E-2</v>
      </c>
      <c r="AO37">
        <v>0</v>
      </c>
      <c r="AP37">
        <v>1.6285581119304058</v>
      </c>
      <c r="AQ37">
        <v>0</v>
      </c>
      <c r="AR37">
        <v>15.440040417844195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3.6790372571428569</v>
      </c>
      <c r="AZ37">
        <v>0</v>
      </c>
      <c r="BA37">
        <v>3.0994038095238094</v>
      </c>
      <c r="BB37">
        <v>2.2700087814313346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919.85681860134923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272.10112282569077</v>
      </c>
      <c r="L38">
        <v>7.1100818747121135</v>
      </c>
      <c r="M38">
        <v>34.738495299860531</v>
      </c>
      <c r="N38">
        <v>52.911879030247484</v>
      </c>
      <c r="O38">
        <v>73.963955412969284</v>
      </c>
      <c r="P38">
        <v>31.360940019900493</v>
      </c>
      <c r="Q38">
        <v>2.7905399144338805</v>
      </c>
      <c r="R38">
        <v>10.610724762491444</v>
      </c>
      <c r="S38">
        <v>6.3699062919708034</v>
      </c>
      <c r="T38">
        <v>0.79097791914893611</v>
      </c>
      <c r="U38">
        <v>57.960767204610107</v>
      </c>
      <c r="V38">
        <v>4.8557582473763121</v>
      </c>
      <c r="W38">
        <v>10.325766063933289</v>
      </c>
      <c r="X38">
        <v>34.541597325793276</v>
      </c>
      <c r="Y38">
        <v>0</v>
      </c>
      <c r="Z38">
        <v>5.5265937309090898</v>
      </c>
      <c r="AA38">
        <v>0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30.433566360758103</v>
      </c>
      <c r="AH38">
        <v>77.229319632328796</v>
      </c>
      <c r="AI38">
        <v>7.2116749687614377</v>
      </c>
      <c r="AJ38">
        <v>0</v>
      </c>
      <c r="AK38">
        <v>28.816307072340429</v>
      </c>
      <c r="AL38">
        <v>57.139389581325297</v>
      </c>
      <c r="AM38">
        <v>0</v>
      </c>
      <c r="AN38">
        <v>6.3872114431780688E-2</v>
      </c>
      <c r="AO38">
        <v>0</v>
      </c>
      <c r="AP38">
        <v>1.6285581119304058</v>
      </c>
      <c r="AQ38">
        <v>0</v>
      </c>
      <c r="AR38">
        <v>17.779440467844196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3.6790372571428569</v>
      </c>
      <c r="AZ38">
        <v>0</v>
      </c>
      <c r="BA38">
        <v>3.0994038095238094</v>
      </c>
      <c r="BB38">
        <v>2.2700087814313346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922.19621865134923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272.10112282569077</v>
      </c>
      <c r="L39">
        <v>7.1100818747121135</v>
      </c>
      <c r="M39">
        <v>34.738495299860531</v>
      </c>
      <c r="N39">
        <v>52.911879030247484</v>
      </c>
      <c r="O39">
        <v>73.963955412969284</v>
      </c>
      <c r="P39">
        <v>31.360940019900493</v>
      </c>
      <c r="Q39">
        <v>2.7905399144338805</v>
      </c>
      <c r="R39">
        <v>10.610724762491444</v>
      </c>
      <c r="S39">
        <v>6.3699062919708034</v>
      </c>
      <c r="T39">
        <v>0.79097791914893611</v>
      </c>
      <c r="U39">
        <v>57.960767204610107</v>
      </c>
      <c r="V39">
        <v>4.8557582473763121</v>
      </c>
      <c r="W39">
        <v>10.325766063933289</v>
      </c>
      <c r="X39">
        <v>34.541597325793276</v>
      </c>
      <c r="Y39">
        <v>0</v>
      </c>
      <c r="Z39">
        <v>5.5265937309090898</v>
      </c>
      <c r="AA39">
        <v>0</v>
      </c>
      <c r="AB39">
        <v>20.872783690709326</v>
      </c>
      <c r="AC39">
        <v>14.967318805447405</v>
      </c>
      <c r="AD39">
        <v>9.3499649107602991</v>
      </c>
      <c r="AE39">
        <v>25.425431525090303</v>
      </c>
      <c r="AF39">
        <v>0</v>
      </c>
      <c r="AG39">
        <v>30.433566360758103</v>
      </c>
      <c r="AH39">
        <v>70.056317932817421</v>
      </c>
      <c r="AI39">
        <v>7.2116749687614377</v>
      </c>
      <c r="AJ39">
        <v>0</v>
      </c>
      <c r="AK39">
        <v>28.816307072340429</v>
      </c>
      <c r="AL39">
        <v>57.139389581325297</v>
      </c>
      <c r="AM39">
        <v>0</v>
      </c>
      <c r="AN39">
        <v>6.3872114431780688E-2</v>
      </c>
      <c r="AO39">
        <v>0</v>
      </c>
      <c r="AP39">
        <v>1.6285581119304058</v>
      </c>
      <c r="AQ39">
        <v>0</v>
      </c>
      <c r="AR39">
        <v>17.779440467844196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3.6790372571428569</v>
      </c>
      <c r="AZ39">
        <v>0</v>
      </c>
      <c r="BA39">
        <v>2.8516639250000004</v>
      </c>
      <c r="BB39">
        <v>2.2700087814313346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914.775477067314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272.10112282569077</v>
      </c>
      <c r="L40">
        <v>7.1100818747121135</v>
      </c>
      <c r="M40">
        <v>34.738495299860531</v>
      </c>
      <c r="N40">
        <v>52.911879030247484</v>
      </c>
      <c r="O40">
        <v>73.963955412969284</v>
      </c>
      <c r="P40">
        <v>31.360940019900493</v>
      </c>
      <c r="Q40">
        <v>2.7905399144338805</v>
      </c>
      <c r="R40">
        <v>10.610724762491444</v>
      </c>
      <c r="S40">
        <v>6.3699062919708034</v>
      </c>
      <c r="T40">
        <v>0.79097791914893611</v>
      </c>
      <c r="U40">
        <v>57.960767204610107</v>
      </c>
      <c r="V40">
        <v>4.8557582473763121</v>
      </c>
      <c r="W40">
        <v>10.325766063933289</v>
      </c>
      <c r="X40">
        <v>34.541597325793276</v>
      </c>
      <c r="Y40">
        <v>0</v>
      </c>
      <c r="Z40">
        <v>5.5265937309090898</v>
      </c>
      <c r="AA40">
        <v>0</v>
      </c>
      <c r="AB40">
        <v>20.872783690709326</v>
      </c>
      <c r="AC40">
        <v>14.967318805447405</v>
      </c>
      <c r="AD40">
        <v>9.3499649107602991</v>
      </c>
      <c r="AE40">
        <v>25.425431525090303</v>
      </c>
      <c r="AF40">
        <v>0</v>
      </c>
      <c r="AG40">
        <v>30.433566360758103</v>
      </c>
      <c r="AH40">
        <v>66.948016751610396</v>
      </c>
      <c r="AI40">
        <v>7.2116749687614377</v>
      </c>
      <c r="AJ40">
        <v>0</v>
      </c>
      <c r="AK40">
        <v>28.816307072340429</v>
      </c>
      <c r="AL40">
        <v>57.139389581325297</v>
      </c>
      <c r="AM40">
        <v>0</v>
      </c>
      <c r="AN40">
        <v>6.3872114431780688E-2</v>
      </c>
      <c r="AO40">
        <v>0</v>
      </c>
      <c r="AP40">
        <v>1.6285581119304058</v>
      </c>
      <c r="AQ40">
        <v>0</v>
      </c>
      <c r="AR40">
        <v>17.779440467844196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3.6790372571428569</v>
      </c>
      <c r="AZ40">
        <v>0</v>
      </c>
      <c r="BA40">
        <v>2.6601469638554218</v>
      </c>
      <c r="BB40">
        <v>2.2700087814313346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911.47565892496232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272.10112282569077</v>
      </c>
      <c r="L41">
        <v>7.1100818747121135</v>
      </c>
      <c r="M41">
        <v>43.420773980330551</v>
      </c>
      <c r="N41">
        <v>52.911879030247484</v>
      </c>
      <c r="O41">
        <v>73.963955412969284</v>
      </c>
      <c r="P41">
        <v>31.360940019900493</v>
      </c>
      <c r="Q41">
        <v>2.7905399144338805</v>
      </c>
      <c r="R41">
        <v>10.610724762491444</v>
      </c>
      <c r="S41">
        <v>6.3699062919708034</v>
      </c>
      <c r="T41">
        <v>0.79097791914893611</v>
      </c>
      <c r="U41">
        <v>57.960767204610107</v>
      </c>
      <c r="V41">
        <v>4.8557582473763121</v>
      </c>
      <c r="W41">
        <v>10.325766063933289</v>
      </c>
      <c r="X41">
        <v>34.539966715407985</v>
      </c>
      <c r="Y41">
        <v>0</v>
      </c>
      <c r="Z41">
        <v>5.5265937309090898</v>
      </c>
      <c r="AA41">
        <v>0</v>
      </c>
      <c r="AB41">
        <v>20.872783690709326</v>
      </c>
      <c r="AC41">
        <v>14.967318805447405</v>
      </c>
      <c r="AD41">
        <v>9.3499649107602991</v>
      </c>
      <c r="AE41">
        <v>25.425431525090303</v>
      </c>
      <c r="AF41">
        <v>0</v>
      </c>
      <c r="AG41">
        <v>30.433566360758103</v>
      </c>
      <c r="AH41">
        <v>66.948016751610396</v>
      </c>
      <c r="AI41">
        <v>1.8356990100858326</v>
      </c>
      <c r="AJ41">
        <v>0</v>
      </c>
      <c r="AK41">
        <v>28.816307072340429</v>
      </c>
      <c r="AL41">
        <v>57.139389581325297</v>
      </c>
      <c r="AM41">
        <v>0</v>
      </c>
      <c r="AN41">
        <v>6.3872114431780688E-2</v>
      </c>
      <c r="AO41">
        <v>0</v>
      </c>
      <c r="AP41">
        <v>5.1571004681855834</v>
      </c>
      <c r="AQ41">
        <v>0</v>
      </c>
      <c r="AR41">
        <v>15.440040417844195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3.6790372571428569</v>
      </c>
      <c r="AZ41">
        <v>0</v>
      </c>
      <c r="BA41">
        <v>2.6601469638554218</v>
      </c>
      <c r="BB41">
        <v>2.2700087814313346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915.96947334262666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272.10112282569077</v>
      </c>
      <c r="L42">
        <v>7.1100818747121135</v>
      </c>
      <c r="M42">
        <v>63.197573059991363</v>
      </c>
      <c r="N42">
        <v>52.911879030247484</v>
      </c>
      <c r="O42">
        <v>73.963955412969284</v>
      </c>
      <c r="P42">
        <v>31.360940019900493</v>
      </c>
      <c r="Q42">
        <v>2.7905399144338805</v>
      </c>
      <c r="R42">
        <v>10.610724762491444</v>
      </c>
      <c r="S42">
        <v>6.3699062919708034</v>
      </c>
      <c r="T42">
        <v>0.79097791914893611</v>
      </c>
      <c r="U42">
        <v>57.960767204610107</v>
      </c>
      <c r="V42">
        <v>4.8557582473763121</v>
      </c>
      <c r="W42">
        <v>10.326391295215869</v>
      </c>
      <c r="X42">
        <v>34.548626948114446</v>
      </c>
      <c r="Y42">
        <v>0</v>
      </c>
      <c r="Z42">
        <v>5.5265937309090898</v>
      </c>
      <c r="AA42">
        <v>0</v>
      </c>
      <c r="AB42">
        <v>20.872783690709326</v>
      </c>
      <c r="AC42">
        <v>14.967318805447405</v>
      </c>
      <c r="AD42">
        <v>9.3499649107602991</v>
      </c>
      <c r="AE42">
        <v>25.425431525090303</v>
      </c>
      <c r="AF42">
        <v>0</v>
      </c>
      <c r="AG42">
        <v>30.433566360758103</v>
      </c>
      <c r="AH42">
        <v>66.948016751610396</v>
      </c>
      <c r="AI42">
        <v>0</v>
      </c>
      <c r="AJ42">
        <v>0</v>
      </c>
      <c r="AK42">
        <v>28.816307072340429</v>
      </c>
      <c r="AL42">
        <v>57.139389581325297</v>
      </c>
      <c r="AM42">
        <v>0</v>
      </c>
      <c r="AN42">
        <v>6.3872114431780688E-2</v>
      </c>
      <c r="AO42">
        <v>0</v>
      </c>
      <c r="AP42">
        <v>5.1571004681855834</v>
      </c>
      <c r="AQ42">
        <v>0</v>
      </c>
      <c r="AR42">
        <v>15.440040417844195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3.6790372571428569</v>
      </c>
      <c r="AZ42">
        <v>0</v>
      </c>
      <c r="BA42">
        <v>2.6601469638554218</v>
      </c>
      <c r="BB42">
        <v>2.2700087814313346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933.91985887619069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272.10112282569077</v>
      </c>
      <c r="L43">
        <v>7.1100818747121135</v>
      </c>
      <c r="M43">
        <v>63.859508349599572</v>
      </c>
      <c r="N43">
        <v>52.911879030247484</v>
      </c>
      <c r="O43">
        <v>73.963955412969284</v>
      </c>
      <c r="P43">
        <v>31.360940019900493</v>
      </c>
      <c r="Q43">
        <v>2.7898060460526315</v>
      </c>
      <c r="R43">
        <v>10.610000861900893</v>
      </c>
      <c r="S43">
        <v>6.3696651559210524</v>
      </c>
      <c r="T43">
        <v>0.79097791914893611</v>
      </c>
      <c r="U43">
        <v>57.960767204610107</v>
      </c>
      <c r="V43">
        <v>4.8557582473763121</v>
      </c>
      <c r="W43">
        <v>10.326391295215869</v>
      </c>
      <c r="X43">
        <v>34.539989726533108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30.433566360758103</v>
      </c>
      <c r="AH43">
        <v>66.948016751610396</v>
      </c>
      <c r="AI43">
        <v>0</v>
      </c>
      <c r="AJ43">
        <v>0</v>
      </c>
      <c r="AK43">
        <v>28.816307072340429</v>
      </c>
      <c r="AL43">
        <v>57.139389581325297</v>
      </c>
      <c r="AM43">
        <v>0</v>
      </c>
      <c r="AN43">
        <v>6.3872114431780688E-2</v>
      </c>
      <c r="AO43">
        <v>0</v>
      </c>
      <c r="AP43">
        <v>5.1571004681855834</v>
      </c>
      <c r="AQ43">
        <v>0</v>
      </c>
      <c r="AR43">
        <v>17.779440467844196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3.6790372571428569</v>
      </c>
      <c r="AZ43">
        <v>0</v>
      </c>
      <c r="BA43">
        <v>2.6601469638554218</v>
      </c>
      <c r="BB43">
        <v>2.2700087814313346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936.91085808919604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272.10112282569077</v>
      </c>
      <c r="L44">
        <v>7.1100818747121135</v>
      </c>
      <c r="M44">
        <v>63.859508349599572</v>
      </c>
      <c r="N44">
        <v>52.911879030247484</v>
      </c>
      <c r="O44">
        <v>73.963955412969284</v>
      </c>
      <c r="P44">
        <v>31.360940019900493</v>
      </c>
      <c r="Q44">
        <v>2.7898060460526315</v>
      </c>
      <c r="R44">
        <v>10.610000861900893</v>
      </c>
      <c r="S44">
        <v>6.3696651559210524</v>
      </c>
      <c r="T44">
        <v>0.79097791914893611</v>
      </c>
      <c r="U44">
        <v>57.960767204610107</v>
      </c>
      <c r="V44">
        <v>4.8557582473763121</v>
      </c>
      <c r="W44">
        <v>10.326391295215869</v>
      </c>
      <c r="X44">
        <v>34.548626948114446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30.433566360758103</v>
      </c>
      <c r="AH44">
        <v>66.948016751610396</v>
      </c>
      <c r="AI44">
        <v>0</v>
      </c>
      <c r="AJ44">
        <v>0</v>
      </c>
      <c r="AK44">
        <v>28.816307072340429</v>
      </c>
      <c r="AL44">
        <v>57.139389581325297</v>
      </c>
      <c r="AM44">
        <v>0</v>
      </c>
      <c r="AN44">
        <v>6.3872114431780688E-2</v>
      </c>
      <c r="AO44">
        <v>0</v>
      </c>
      <c r="AP44">
        <v>1.8999842443247721</v>
      </c>
      <c r="AQ44">
        <v>0</v>
      </c>
      <c r="AR44">
        <v>17.779440467844196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3.6790372571428569</v>
      </c>
      <c r="AZ44">
        <v>0</v>
      </c>
      <c r="BA44">
        <v>2.6601469638554218</v>
      </c>
      <c r="BB44">
        <v>2.2700087814313346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933.66237908691642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272.10112282569077</v>
      </c>
      <c r="L45">
        <v>7.1100818747121135</v>
      </c>
      <c r="M45">
        <v>63.859508349599572</v>
      </c>
      <c r="N45">
        <v>52.911879030247484</v>
      </c>
      <c r="O45">
        <v>73.963955412969284</v>
      </c>
      <c r="P45">
        <v>31.360940019900493</v>
      </c>
      <c r="Q45">
        <v>2.7898060460526315</v>
      </c>
      <c r="R45">
        <v>10.610000861900893</v>
      </c>
      <c r="S45">
        <v>6.3696651559210524</v>
      </c>
      <c r="T45">
        <v>0.79097791914893611</v>
      </c>
      <c r="U45">
        <v>57.960767204610107</v>
      </c>
      <c r="V45">
        <v>4.8557582473763121</v>
      </c>
      <c r="W45">
        <v>10.328568517473117</v>
      </c>
      <c r="X45">
        <v>34.548626948114446</v>
      </c>
      <c r="Y45">
        <v>0</v>
      </c>
      <c r="Z45">
        <v>5.5265937309090898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30.433566360758103</v>
      </c>
      <c r="AH45">
        <v>66.948016751610396</v>
      </c>
      <c r="AI45">
        <v>0</v>
      </c>
      <c r="AJ45">
        <v>0</v>
      </c>
      <c r="AK45">
        <v>28.816307072340429</v>
      </c>
      <c r="AL45">
        <v>57.139389581325297</v>
      </c>
      <c r="AM45">
        <v>0</v>
      </c>
      <c r="AN45">
        <v>6.3872114431780688E-2</v>
      </c>
      <c r="AO45">
        <v>0</v>
      </c>
      <c r="AP45">
        <v>1.8999842443247721</v>
      </c>
      <c r="AQ45">
        <v>0</v>
      </c>
      <c r="AR45">
        <v>17.779440467844196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3.6790372571428569</v>
      </c>
      <c r="AZ45">
        <v>0</v>
      </c>
      <c r="BA45">
        <v>2.6601469638554218</v>
      </c>
      <c r="BB45">
        <v>2.2700087814313346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933.6645563091738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272.10112282569077</v>
      </c>
      <c r="L46">
        <v>7.1100818747121135</v>
      </c>
      <c r="M46">
        <v>63.859508349599572</v>
      </c>
      <c r="N46">
        <v>52.911879030247484</v>
      </c>
      <c r="O46">
        <v>73.963955412969284</v>
      </c>
      <c r="P46">
        <v>31.360940019900493</v>
      </c>
      <c r="Q46">
        <v>2.7898060460526315</v>
      </c>
      <c r="R46">
        <v>10.610000861900893</v>
      </c>
      <c r="S46">
        <v>6.3696651559210524</v>
      </c>
      <c r="T46">
        <v>0.79097791914893611</v>
      </c>
      <c r="U46">
        <v>57.960767204610107</v>
      </c>
      <c r="V46">
        <v>4.8557582473763121</v>
      </c>
      <c r="W46">
        <v>10.328568517473117</v>
      </c>
      <c r="X46">
        <v>34.548626948114446</v>
      </c>
      <c r="Y46">
        <v>0</v>
      </c>
      <c r="Z46">
        <v>5.5265937309090898</v>
      </c>
      <c r="AA46">
        <v>5.6919451000000016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30.433566360758103</v>
      </c>
      <c r="AH46">
        <v>66.948016751610396</v>
      </c>
      <c r="AI46">
        <v>0</v>
      </c>
      <c r="AJ46">
        <v>0</v>
      </c>
      <c r="AK46">
        <v>28.816307072340429</v>
      </c>
      <c r="AL46">
        <v>57.139389581325297</v>
      </c>
      <c r="AM46">
        <v>0</v>
      </c>
      <c r="AN46">
        <v>6.3872114431780688E-2</v>
      </c>
      <c r="AO46">
        <v>0</v>
      </c>
      <c r="AP46">
        <v>1.8999842443247721</v>
      </c>
      <c r="AQ46">
        <v>0</v>
      </c>
      <c r="AR46">
        <v>17.779440467844196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3.6790372571428569</v>
      </c>
      <c r="AZ46">
        <v>0</v>
      </c>
      <c r="BA46">
        <v>2.6601469638554218</v>
      </c>
      <c r="BB46">
        <v>2.2700087814313346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939.35650140917369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272.10112282569077</v>
      </c>
      <c r="L47">
        <v>7.1100818747121135</v>
      </c>
      <c r="M47">
        <v>63.859508349599572</v>
      </c>
      <c r="N47">
        <v>52.911879030247484</v>
      </c>
      <c r="O47">
        <v>73.963955412969284</v>
      </c>
      <c r="P47">
        <v>31.360940019900493</v>
      </c>
      <c r="Q47">
        <v>2.7898060460526315</v>
      </c>
      <c r="R47">
        <v>10.610000861900893</v>
      </c>
      <c r="S47">
        <v>6.3696651559210524</v>
      </c>
      <c r="T47">
        <v>0.79097791914893611</v>
      </c>
      <c r="U47">
        <v>57.960767204610107</v>
      </c>
      <c r="V47">
        <v>4.85656905707196</v>
      </c>
      <c r="W47">
        <v>10.328568517473117</v>
      </c>
      <c r="X47">
        <v>34.548626948114446</v>
      </c>
      <c r="Y47">
        <v>0</v>
      </c>
      <c r="Z47">
        <v>5.5265937309090898</v>
      </c>
      <c r="AA47">
        <v>11.049069900000001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30.433566360758103</v>
      </c>
      <c r="AH47">
        <v>66.948016751610396</v>
      </c>
      <c r="AI47">
        <v>0</v>
      </c>
      <c r="AJ47">
        <v>0</v>
      </c>
      <c r="AK47">
        <v>28.816307072340429</v>
      </c>
      <c r="AL47">
        <v>57.139389581325297</v>
      </c>
      <c r="AM47">
        <v>0</v>
      </c>
      <c r="AN47">
        <v>6.3872114431780688E-2</v>
      </c>
      <c r="AO47">
        <v>0</v>
      </c>
      <c r="AP47">
        <v>1.8999842443247721</v>
      </c>
      <c r="AQ47">
        <v>0</v>
      </c>
      <c r="AR47">
        <v>17.779440467844196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3.6790372571428569</v>
      </c>
      <c r="AZ47">
        <v>0</v>
      </c>
      <c r="BA47">
        <v>2.6601469638554218</v>
      </c>
      <c r="BB47">
        <v>2.2700087814313346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944.71443701886938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272.10112282569077</v>
      </c>
      <c r="L48">
        <v>7.1100818747121135</v>
      </c>
      <c r="M48">
        <v>63.859508349599572</v>
      </c>
      <c r="N48">
        <v>52.911879030247484</v>
      </c>
      <c r="O48">
        <v>73.963955412969284</v>
      </c>
      <c r="P48">
        <v>31.360940019900493</v>
      </c>
      <c r="Q48">
        <v>2.7898060460526315</v>
      </c>
      <c r="R48">
        <v>10.610000861900893</v>
      </c>
      <c r="S48">
        <v>6.3696651559210524</v>
      </c>
      <c r="T48">
        <v>0.79097791914893611</v>
      </c>
      <c r="U48">
        <v>57.960767204610107</v>
      </c>
      <c r="V48">
        <v>4.85656905707196</v>
      </c>
      <c r="W48">
        <v>10.328568517473117</v>
      </c>
      <c r="X48">
        <v>34.548626948114446</v>
      </c>
      <c r="Y48">
        <v>0</v>
      </c>
      <c r="Z48">
        <v>5.5265937309090898</v>
      </c>
      <c r="AA48">
        <v>11.049069900000001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30.433566360758103</v>
      </c>
      <c r="AH48">
        <v>66.948016751610396</v>
      </c>
      <c r="AI48">
        <v>0</v>
      </c>
      <c r="AJ48">
        <v>0</v>
      </c>
      <c r="AK48">
        <v>28.816307072340429</v>
      </c>
      <c r="AL48">
        <v>57.139389581325297</v>
      </c>
      <c r="AM48">
        <v>0</v>
      </c>
      <c r="AN48">
        <v>6.3872114431780688E-2</v>
      </c>
      <c r="AO48">
        <v>0</v>
      </c>
      <c r="AP48">
        <v>1.8999842443247721</v>
      </c>
      <c r="AQ48">
        <v>0</v>
      </c>
      <c r="AR48">
        <v>17.779440467844196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3.6790372571428569</v>
      </c>
      <c r="AZ48">
        <v>0</v>
      </c>
      <c r="BA48">
        <v>2.6601469638554218</v>
      </c>
      <c r="BB48">
        <v>2.2700087814313346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944.71443701886938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272.10112282569077</v>
      </c>
      <c r="L49">
        <v>7.1100818747121135</v>
      </c>
      <c r="M49">
        <v>63.859508349599572</v>
      </c>
      <c r="N49">
        <v>52.911879030247484</v>
      </c>
      <c r="O49">
        <v>73.963955412969284</v>
      </c>
      <c r="P49">
        <v>31.360940019900493</v>
      </c>
      <c r="Q49">
        <v>2.7898060460526315</v>
      </c>
      <c r="R49">
        <v>10.610000861900893</v>
      </c>
      <c r="S49">
        <v>6.3696651559210524</v>
      </c>
      <c r="T49">
        <v>0.79097791914893611</v>
      </c>
      <c r="U49">
        <v>57.960767204610107</v>
      </c>
      <c r="V49">
        <v>4.85656905707196</v>
      </c>
      <c r="W49">
        <v>10.328568517473117</v>
      </c>
      <c r="X49">
        <v>34.543271920645338</v>
      </c>
      <c r="Y49">
        <v>0</v>
      </c>
      <c r="Z49">
        <v>2.7632968654545449</v>
      </c>
      <c r="AA49">
        <v>11.049069900000001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30.433566360758103</v>
      </c>
      <c r="AH49">
        <v>66.948016751610396</v>
      </c>
      <c r="AI49">
        <v>0</v>
      </c>
      <c r="AJ49">
        <v>0</v>
      </c>
      <c r="AK49">
        <v>28.816307072340429</v>
      </c>
      <c r="AL49">
        <v>57.139389581325297</v>
      </c>
      <c r="AM49">
        <v>0</v>
      </c>
      <c r="AN49">
        <v>6.3872114431780688E-2</v>
      </c>
      <c r="AO49">
        <v>0</v>
      </c>
      <c r="AP49">
        <v>1.8999842443247721</v>
      </c>
      <c r="AQ49">
        <v>0</v>
      </c>
      <c r="AR49">
        <v>17.779440467844196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3.6790372571428569</v>
      </c>
      <c r="AZ49">
        <v>0</v>
      </c>
      <c r="BA49">
        <v>2.6601469638554218</v>
      </c>
      <c r="BB49">
        <v>2.2700087814313346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941.94578512594558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272.10112282569077</v>
      </c>
      <c r="L50">
        <v>7.1100818747121135</v>
      </c>
      <c r="M50">
        <v>63.859508349599572</v>
      </c>
      <c r="N50">
        <v>52.911879030247484</v>
      </c>
      <c r="O50">
        <v>73.963955412969284</v>
      </c>
      <c r="P50">
        <v>31.360940019900493</v>
      </c>
      <c r="Q50">
        <v>2.7898060460526315</v>
      </c>
      <c r="R50">
        <v>10.610742559563203</v>
      </c>
      <c r="S50">
        <v>6.3661769769807286</v>
      </c>
      <c r="T50">
        <v>0.79097791914893611</v>
      </c>
      <c r="U50">
        <v>57.960767204610107</v>
      </c>
      <c r="V50">
        <v>4.85656905707196</v>
      </c>
      <c r="W50">
        <v>10.328568517473117</v>
      </c>
      <c r="X50">
        <v>34.543271920645338</v>
      </c>
      <c r="Y50">
        <v>0</v>
      </c>
      <c r="Z50">
        <v>2.7632968654545449</v>
      </c>
      <c r="AA50">
        <v>11.049069900000001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30.433566360758103</v>
      </c>
      <c r="AH50">
        <v>66.948016751610396</v>
      </c>
      <c r="AI50">
        <v>0</v>
      </c>
      <c r="AJ50">
        <v>0</v>
      </c>
      <c r="AK50">
        <v>28.816307072340429</v>
      </c>
      <c r="AL50">
        <v>57.139389581325297</v>
      </c>
      <c r="AM50">
        <v>0</v>
      </c>
      <c r="AN50">
        <v>6.3872114431780688E-2</v>
      </c>
      <c r="AO50">
        <v>0</v>
      </c>
      <c r="AP50">
        <v>1.8999842443247721</v>
      </c>
      <c r="AQ50">
        <v>0</v>
      </c>
      <c r="AR50">
        <v>17.779440467844196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3.6790372571428569</v>
      </c>
      <c r="AZ50">
        <v>0</v>
      </c>
      <c r="BA50">
        <v>2.6601469638554218</v>
      </c>
      <c r="BB50">
        <v>2.2700087814313346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941.94303864466747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272.10112282569077</v>
      </c>
      <c r="L51">
        <v>7.1100818747121135</v>
      </c>
      <c r="M51">
        <v>63.859508349599572</v>
      </c>
      <c r="N51">
        <v>52.911879030247484</v>
      </c>
      <c r="O51">
        <v>73.963955412969284</v>
      </c>
      <c r="P51">
        <v>31.360940019900493</v>
      </c>
      <c r="Q51">
        <v>2.7898060460526315</v>
      </c>
      <c r="R51">
        <v>10.610742559563203</v>
      </c>
      <c r="S51">
        <v>6.3661769769807286</v>
      </c>
      <c r="T51">
        <v>0.79097791914893611</v>
      </c>
      <c r="U51">
        <v>57.960767204610107</v>
      </c>
      <c r="V51">
        <v>4.85656905707196</v>
      </c>
      <c r="W51">
        <v>10.328568517473117</v>
      </c>
      <c r="X51">
        <v>34.543271920645338</v>
      </c>
      <c r="Y51">
        <v>0</v>
      </c>
      <c r="Z51">
        <v>2.7632968654545449</v>
      </c>
      <c r="AA51">
        <v>11.049069900000001</v>
      </c>
      <c r="AB51">
        <v>20.872783690709326</v>
      </c>
      <c r="AC51">
        <v>14.967318805447405</v>
      </c>
      <c r="AD51">
        <v>9.3499649107602991</v>
      </c>
      <c r="AE51">
        <v>25.425431525090303</v>
      </c>
      <c r="AF51">
        <v>0</v>
      </c>
      <c r="AG51">
        <v>30.433566360758103</v>
      </c>
      <c r="AH51">
        <v>66.948016751610396</v>
      </c>
      <c r="AI51">
        <v>0</v>
      </c>
      <c r="AJ51">
        <v>0</v>
      </c>
      <c r="AK51">
        <v>28.816307072340429</v>
      </c>
      <c r="AL51">
        <v>57.139389581325297</v>
      </c>
      <c r="AM51">
        <v>0</v>
      </c>
      <c r="AN51">
        <v>6.3872114431780688E-2</v>
      </c>
      <c r="AO51">
        <v>0</v>
      </c>
      <c r="AP51">
        <v>1.6285581119304058</v>
      </c>
      <c r="AQ51">
        <v>0</v>
      </c>
      <c r="AR51">
        <v>17.779440467844196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3.6790372571428569</v>
      </c>
      <c r="AZ51">
        <v>0</v>
      </c>
      <c r="BA51">
        <v>2.6601469638554218</v>
      </c>
      <c r="BB51">
        <v>2.2700087814313346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941.6716125122731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272.10112282569077</v>
      </c>
      <c r="L52">
        <v>7.1100818747121135</v>
      </c>
      <c r="M52">
        <v>63.859508349599572</v>
      </c>
      <c r="N52">
        <v>52.911879030247484</v>
      </c>
      <c r="O52">
        <v>73.963955412969284</v>
      </c>
      <c r="P52">
        <v>31.360940019900493</v>
      </c>
      <c r="Q52">
        <v>2.7898060460526315</v>
      </c>
      <c r="R52">
        <v>10.610742559563203</v>
      </c>
      <c r="S52">
        <v>6.3661769769807286</v>
      </c>
      <c r="T52">
        <v>0.79097791914893611</v>
      </c>
      <c r="U52">
        <v>57.960767204610107</v>
      </c>
      <c r="V52">
        <v>4.85656905707196</v>
      </c>
      <c r="W52">
        <v>10.328568517473117</v>
      </c>
      <c r="X52">
        <v>34.543271920645338</v>
      </c>
      <c r="Y52">
        <v>0</v>
      </c>
      <c r="Z52">
        <v>2.7632968654545449</v>
      </c>
      <c r="AA52">
        <v>11.049069900000001</v>
      </c>
      <c r="AB52">
        <v>20.872783690709326</v>
      </c>
      <c r="AC52">
        <v>14.967318805447405</v>
      </c>
      <c r="AD52">
        <v>9.3499649107602991</v>
      </c>
      <c r="AE52">
        <v>25.425431525090303</v>
      </c>
      <c r="AF52">
        <v>0</v>
      </c>
      <c r="AG52">
        <v>30.433566360758103</v>
      </c>
      <c r="AH52">
        <v>66.948016751610396</v>
      </c>
      <c r="AI52">
        <v>0</v>
      </c>
      <c r="AJ52">
        <v>0</v>
      </c>
      <c r="AK52">
        <v>28.816307072340429</v>
      </c>
      <c r="AL52">
        <v>57.139389581325297</v>
      </c>
      <c r="AM52">
        <v>0</v>
      </c>
      <c r="AN52">
        <v>6.3872114431780688E-2</v>
      </c>
      <c r="AO52">
        <v>0</v>
      </c>
      <c r="AP52">
        <v>1.6285581119304058</v>
      </c>
      <c r="AQ52">
        <v>0</v>
      </c>
      <c r="AR52">
        <v>16.141860257155791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3.6790372571428569</v>
      </c>
      <c r="AZ52">
        <v>0</v>
      </c>
      <c r="BA52">
        <v>2.6601469638554218</v>
      </c>
      <c r="BB52">
        <v>2.2700087814313346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940.03403230158472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272.10230398281971</v>
      </c>
      <c r="L53">
        <v>6.8800489994640621</v>
      </c>
      <c r="M53">
        <v>63.859508349599572</v>
      </c>
      <c r="N53">
        <v>52.911879030247484</v>
      </c>
      <c r="O53">
        <v>73.963955412969284</v>
      </c>
      <c r="P53">
        <v>31.360940019900493</v>
      </c>
      <c r="Q53">
        <v>2.7898060460526315</v>
      </c>
      <c r="R53">
        <v>10.610742559563203</v>
      </c>
      <c r="S53">
        <v>6.3661769769807286</v>
      </c>
      <c r="T53">
        <v>0.79097791914893611</v>
      </c>
      <c r="U53">
        <v>57.960767204610107</v>
      </c>
      <c r="V53">
        <v>4.85656905707196</v>
      </c>
      <c r="W53">
        <v>10.328568517473117</v>
      </c>
      <c r="X53">
        <v>34.543271920645338</v>
      </c>
      <c r="Y53">
        <v>0</v>
      </c>
      <c r="Z53">
        <v>2.7632968654545449</v>
      </c>
      <c r="AA53">
        <v>11.049069900000001</v>
      </c>
      <c r="AB53">
        <v>20.872783690709326</v>
      </c>
      <c r="AC53">
        <v>14.967318805447405</v>
      </c>
      <c r="AD53">
        <v>9.3499649107602991</v>
      </c>
      <c r="AE53">
        <v>25.425431525090303</v>
      </c>
      <c r="AF53">
        <v>0</v>
      </c>
      <c r="AG53">
        <v>30.433566360758103</v>
      </c>
      <c r="AH53">
        <v>66.948016751610396</v>
      </c>
      <c r="AI53">
        <v>0</v>
      </c>
      <c r="AJ53">
        <v>0</v>
      </c>
      <c r="AK53">
        <v>28.816307072340429</v>
      </c>
      <c r="AL53">
        <v>57.139389581325297</v>
      </c>
      <c r="AM53">
        <v>0</v>
      </c>
      <c r="AN53">
        <v>6.3872114431780688E-2</v>
      </c>
      <c r="AO53">
        <v>0</v>
      </c>
      <c r="AP53">
        <v>1.6285581119304058</v>
      </c>
      <c r="AQ53">
        <v>0</v>
      </c>
      <c r="AR53">
        <v>16.141860257155791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3.6790372571428569</v>
      </c>
      <c r="AZ53">
        <v>0</v>
      </c>
      <c r="BA53">
        <v>2.6601469638554218</v>
      </c>
      <c r="BB53">
        <v>2.2700087814313346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939.80518058346559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272.10230398281971</v>
      </c>
      <c r="L54">
        <v>6.8800489994640621</v>
      </c>
      <c r="M54">
        <v>63.859508349599572</v>
      </c>
      <c r="N54">
        <v>52.911879030247484</v>
      </c>
      <c r="O54">
        <v>73.963955412969284</v>
      </c>
      <c r="P54">
        <v>31.360940019900493</v>
      </c>
      <c r="Q54">
        <v>2.7898060460526315</v>
      </c>
      <c r="R54">
        <v>10.610742559563203</v>
      </c>
      <c r="S54">
        <v>6.3661769769807286</v>
      </c>
      <c r="T54">
        <v>0.79097791914893611</v>
      </c>
      <c r="U54">
        <v>57.960767204610107</v>
      </c>
      <c r="V54">
        <v>4.85656905707196</v>
      </c>
      <c r="W54">
        <v>10.328568517473117</v>
      </c>
      <c r="X54">
        <v>34.543271920645338</v>
      </c>
      <c r="Y54">
        <v>0</v>
      </c>
      <c r="Z54">
        <v>2.7632968654545449</v>
      </c>
      <c r="AA54">
        <v>11.049069900000001</v>
      </c>
      <c r="AB54">
        <v>20.872783690709326</v>
      </c>
      <c r="AC54">
        <v>14.967318805447405</v>
      </c>
      <c r="AD54">
        <v>9.3499649107602991</v>
      </c>
      <c r="AE54">
        <v>25.425431525090303</v>
      </c>
      <c r="AF54">
        <v>0</v>
      </c>
      <c r="AG54">
        <v>30.433566360758103</v>
      </c>
      <c r="AH54">
        <v>66.948016751610396</v>
      </c>
      <c r="AI54">
        <v>0</v>
      </c>
      <c r="AJ54">
        <v>0</v>
      </c>
      <c r="AK54">
        <v>28.816307072340429</v>
      </c>
      <c r="AL54">
        <v>57.139389581325297</v>
      </c>
      <c r="AM54">
        <v>0</v>
      </c>
      <c r="AN54">
        <v>6.3872114431780688E-2</v>
      </c>
      <c r="AO54">
        <v>0</v>
      </c>
      <c r="AP54">
        <v>1.6285581119304058</v>
      </c>
      <c r="AQ54">
        <v>0</v>
      </c>
      <c r="AR54">
        <v>16.141860257155791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3.6790372571428569</v>
      </c>
      <c r="AZ54">
        <v>0</v>
      </c>
      <c r="BA54">
        <v>2.6601469638554218</v>
      </c>
      <c r="BB54">
        <v>2.2700087814313346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939.80518058346559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272.10230398281971</v>
      </c>
      <c r="L55">
        <v>6.8800489994640621</v>
      </c>
      <c r="M55">
        <v>63.859508349599572</v>
      </c>
      <c r="N55">
        <v>52.911879030247484</v>
      </c>
      <c r="O55">
        <v>73.963955412969284</v>
      </c>
      <c r="P55">
        <v>31.360940019900493</v>
      </c>
      <c r="Q55">
        <v>2.7898060460526315</v>
      </c>
      <c r="R55">
        <v>10.610742559563203</v>
      </c>
      <c r="S55">
        <v>6.3661769769807286</v>
      </c>
      <c r="T55">
        <v>0.79097791914893611</v>
      </c>
      <c r="U55">
        <v>57.960767204610107</v>
      </c>
      <c r="V55">
        <v>4.85656905707196</v>
      </c>
      <c r="W55">
        <v>10.326391295215869</v>
      </c>
      <c r="X55">
        <v>34.539989726533108</v>
      </c>
      <c r="Y55">
        <v>0</v>
      </c>
      <c r="Z55">
        <v>2.7632968654545449</v>
      </c>
      <c r="AA55">
        <v>11.049069900000001</v>
      </c>
      <c r="AB55">
        <v>20.872783690709326</v>
      </c>
      <c r="AC55">
        <v>14.967318805447405</v>
      </c>
      <c r="AD55">
        <v>9.3499649107602991</v>
      </c>
      <c r="AE55">
        <v>25.425431525090303</v>
      </c>
      <c r="AF55">
        <v>0</v>
      </c>
      <c r="AG55">
        <v>30.433566360758103</v>
      </c>
      <c r="AH55">
        <v>66.948016751610396</v>
      </c>
      <c r="AI55">
        <v>0</v>
      </c>
      <c r="AJ55">
        <v>0</v>
      </c>
      <c r="AK55">
        <v>28.816307072340429</v>
      </c>
      <c r="AL55">
        <v>57.139389581325297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16.141860257155791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3.6790372571428569</v>
      </c>
      <c r="AZ55">
        <v>0</v>
      </c>
      <c r="BA55">
        <v>2.6601469638554218</v>
      </c>
      <c r="BB55">
        <v>2.2700087814313346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939.79972116709621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272.10230398281971</v>
      </c>
      <c r="L56">
        <v>6.8800489994640621</v>
      </c>
      <c r="M56">
        <v>63.859508349599572</v>
      </c>
      <c r="N56">
        <v>52.911879030247484</v>
      </c>
      <c r="O56">
        <v>73.963955412969284</v>
      </c>
      <c r="P56">
        <v>31.360940019900493</v>
      </c>
      <c r="Q56">
        <v>2.7898060460526315</v>
      </c>
      <c r="R56">
        <v>10.610742559563203</v>
      </c>
      <c r="S56">
        <v>6.3661769769807286</v>
      </c>
      <c r="T56">
        <v>0.79097791914893611</v>
      </c>
      <c r="U56">
        <v>57.960767204610107</v>
      </c>
      <c r="V56">
        <v>4.85656905707196</v>
      </c>
      <c r="W56">
        <v>10.326391295215869</v>
      </c>
      <c r="X56">
        <v>50.508278567205707</v>
      </c>
      <c r="Y56">
        <v>0</v>
      </c>
      <c r="Z56">
        <v>2.7632968654545449</v>
      </c>
      <c r="AA56">
        <v>11.049069900000001</v>
      </c>
      <c r="AB56">
        <v>20.872783690709326</v>
      </c>
      <c r="AC56">
        <v>14.967318805447405</v>
      </c>
      <c r="AD56">
        <v>9.3499649107602991</v>
      </c>
      <c r="AE56">
        <v>25.425431525090303</v>
      </c>
      <c r="AF56">
        <v>0</v>
      </c>
      <c r="AG56">
        <v>30.433566360758103</v>
      </c>
      <c r="AH56">
        <v>66.948016751610396</v>
      </c>
      <c r="AI56">
        <v>0</v>
      </c>
      <c r="AJ56">
        <v>0</v>
      </c>
      <c r="AK56">
        <v>28.816307072340429</v>
      </c>
      <c r="AL56">
        <v>57.139389581325297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16.141860257155791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3.6790372571428569</v>
      </c>
      <c r="AZ56">
        <v>0</v>
      </c>
      <c r="BA56">
        <v>2.6601469638554218</v>
      </c>
      <c r="BB56">
        <v>2.2700087814313346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955.76801000776879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272.10230398281971</v>
      </c>
      <c r="L57">
        <v>6.8800489994640621</v>
      </c>
      <c r="M57">
        <v>63.859508349599572</v>
      </c>
      <c r="N57">
        <v>52.911879030247484</v>
      </c>
      <c r="O57">
        <v>73.963955412969284</v>
      </c>
      <c r="P57">
        <v>31.360940019900493</v>
      </c>
      <c r="Q57">
        <v>2.7898060460526315</v>
      </c>
      <c r="R57">
        <v>10.610000861900893</v>
      </c>
      <c r="S57">
        <v>6.3696651559210524</v>
      </c>
      <c r="T57">
        <v>0.79097791914893611</v>
      </c>
      <c r="U57">
        <v>57.960767204610107</v>
      </c>
      <c r="V57">
        <v>8.5379249074626866</v>
      </c>
      <c r="W57">
        <v>15.219806290909091</v>
      </c>
      <c r="X57">
        <v>50.508278567205707</v>
      </c>
      <c r="Y57">
        <v>0</v>
      </c>
      <c r="Z57">
        <v>2.7632968654545449</v>
      </c>
      <c r="AA57">
        <v>11.049069900000001</v>
      </c>
      <c r="AB57">
        <v>20.872783690709326</v>
      </c>
      <c r="AC57">
        <v>14.967318805447405</v>
      </c>
      <c r="AD57">
        <v>9.3499649107602991</v>
      </c>
      <c r="AE57">
        <v>25.425431525090303</v>
      </c>
      <c r="AF57">
        <v>0</v>
      </c>
      <c r="AG57">
        <v>30.433566360758103</v>
      </c>
      <c r="AH57">
        <v>77.229319632328796</v>
      </c>
      <c r="AI57">
        <v>0</v>
      </c>
      <c r="AJ57">
        <v>0</v>
      </c>
      <c r="AK57">
        <v>28.816307072340429</v>
      </c>
      <c r="AL57">
        <v>57.139389581325297</v>
      </c>
      <c r="AM57">
        <v>0</v>
      </c>
      <c r="AN57">
        <v>6.3872114431780688E-2</v>
      </c>
      <c r="AO57">
        <v>0</v>
      </c>
      <c r="AP57">
        <v>5.1571004681855834</v>
      </c>
      <c r="AQ57">
        <v>0</v>
      </c>
      <c r="AR57">
        <v>16.141860257155791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3.6790372571428569</v>
      </c>
      <c r="AZ57">
        <v>0</v>
      </c>
      <c r="BA57">
        <v>3.0994038095238094</v>
      </c>
      <c r="BB57">
        <v>2.4600095164410059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978.78463015278248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272.10230398281971</v>
      </c>
      <c r="L58">
        <v>6.8800489994640621</v>
      </c>
      <c r="M58">
        <v>63.859508349599572</v>
      </c>
      <c r="N58">
        <v>52.911879030247484</v>
      </c>
      <c r="O58">
        <v>73.963955412969284</v>
      </c>
      <c r="P58">
        <v>31.360940019900493</v>
      </c>
      <c r="Q58">
        <v>9.3527560952994211</v>
      </c>
      <c r="R58">
        <v>18.775413246234248</v>
      </c>
      <c r="S58">
        <v>11.168727670756645</v>
      </c>
      <c r="T58">
        <v>1.4207343020134227</v>
      </c>
      <c r="U58">
        <v>57.960767204610107</v>
      </c>
      <c r="V58">
        <v>8.4477093161726469</v>
      </c>
      <c r="W58">
        <v>15.219806290909091</v>
      </c>
      <c r="X58">
        <v>50.508278567205707</v>
      </c>
      <c r="Y58">
        <v>0</v>
      </c>
      <c r="Z58">
        <v>2.7632968654545449</v>
      </c>
      <c r="AA58">
        <v>11.049069900000001</v>
      </c>
      <c r="AB58">
        <v>20.872783690709326</v>
      </c>
      <c r="AC58">
        <v>14.967318805447405</v>
      </c>
      <c r="AD58">
        <v>9.3499649107602991</v>
      </c>
      <c r="AE58">
        <v>25.425431525090303</v>
      </c>
      <c r="AF58">
        <v>0</v>
      </c>
      <c r="AG58">
        <v>30.433566360758103</v>
      </c>
      <c r="AH58">
        <v>77.229319632328796</v>
      </c>
      <c r="AI58">
        <v>0</v>
      </c>
      <c r="AJ58">
        <v>0</v>
      </c>
      <c r="AK58">
        <v>28.816307072340429</v>
      </c>
      <c r="AL58">
        <v>57.139389581325297</v>
      </c>
      <c r="AM58">
        <v>0</v>
      </c>
      <c r="AN58">
        <v>6.3872114431780688E-2</v>
      </c>
      <c r="AO58">
        <v>0</v>
      </c>
      <c r="AP58">
        <v>5.1571004681855834</v>
      </c>
      <c r="AQ58">
        <v>0</v>
      </c>
      <c r="AR58">
        <v>16.141860257155791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3.6790372571428569</v>
      </c>
      <c r="AZ58">
        <v>0</v>
      </c>
      <c r="BA58">
        <v>3.0994038095238094</v>
      </c>
      <c r="BB58">
        <v>2.4600095164410059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998.85159589277282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343.19084763322411</v>
      </c>
      <c r="L59">
        <v>17.45</v>
      </c>
      <c r="M59">
        <v>63.859508349599572</v>
      </c>
      <c r="N59">
        <v>52.911879030247484</v>
      </c>
      <c r="O59">
        <v>73.963955412969284</v>
      </c>
      <c r="P59">
        <v>31.360940019900493</v>
      </c>
      <c r="Q59">
        <v>9.6211936119565227</v>
      </c>
      <c r="R59">
        <v>19.12556826735559</v>
      </c>
      <c r="S59">
        <v>11.755010233520034</v>
      </c>
      <c r="T59">
        <v>1.4207343020134227</v>
      </c>
      <c r="U59">
        <v>57.960767204610107</v>
      </c>
      <c r="V59">
        <v>8.8199648430493269</v>
      </c>
      <c r="W59">
        <v>15.219806290909091</v>
      </c>
      <c r="X59">
        <v>50.508278567205707</v>
      </c>
      <c r="Y59">
        <v>0</v>
      </c>
      <c r="Z59">
        <v>2.7632968654545449</v>
      </c>
      <c r="AA59">
        <v>11.049069900000001</v>
      </c>
      <c r="AB59">
        <v>20.872783690709326</v>
      </c>
      <c r="AC59">
        <v>14.967318805447405</v>
      </c>
      <c r="AD59">
        <v>13.992500724171586</v>
      </c>
      <c r="AE59">
        <v>25.425431525090303</v>
      </c>
      <c r="AF59">
        <v>0</v>
      </c>
      <c r="AG59">
        <v>30.433566360758103</v>
      </c>
      <c r="AH59">
        <v>77.229319632328796</v>
      </c>
      <c r="AI59">
        <v>0</v>
      </c>
      <c r="AJ59">
        <v>0</v>
      </c>
      <c r="AK59">
        <v>28.816307072340429</v>
      </c>
      <c r="AL59">
        <v>57.139389581325297</v>
      </c>
      <c r="AM59">
        <v>0</v>
      </c>
      <c r="AN59">
        <v>6.3872114431780688E-2</v>
      </c>
      <c r="AO59">
        <v>0</v>
      </c>
      <c r="AP59">
        <v>5.1571004681855834</v>
      </c>
      <c r="AQ59">
        <v>0</v>
      </c>
      <c r="AR59">
        <v>16.141860257155791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3.6790372571428569</v>
      </c>
      <c r="AZ59">
        <v>0</v>
      </c>
      <c r="BA59">
        <v>3.0994038095238094</v>
      </c>
      <c r="BB59">
        <v>2.4600095164410059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1086.7297569845427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450.15677890505918</v>
      </c>
      <c r="L60">
        <v>17.45</v>
      </c>
      <c r="M60">
        <v>63.859508349599572</v>
      </c>
      <c r="N60">
        <v>52.911879030247484</v>
      </c>
      <c r="O60">
        <v>73.963955412969284</v>
      </c>
      <c r="P60">
        <v>31.360940019900493</v>
      </c>
      <c r="Q60">
        <v>9.6211936119565227</v>
      </c>
      <c r="R60">
        <v>19.12556826735559</v>
      </c>
      <c r="S60">
        <v>11.755010233520034</v>
      </c>
      <c r="T60">
        <v>1.4207343020134227</v>
      </c>
      <c r="U60">
        <v>57.960767204610107</v>
      </c>
      <c r="V60">
        <v>8.8198250283400803</v>
      </c>
      <c r="W60">
        <v>15.219806290909091</v>
      </c>
      <c r="X60">
        <v>56.446447274142088</v>
      </c>
      <c r="Y60">
        <v>0</v>
      </c>
      <c r="Z60">
        <v>2.7632968654545449</v>
      </c>
      <c r="AA60">
        <v>11.049069900000001</v>
      </c>
      <c r="AB60">
        <v>20.872783690709326</v>
      </c>
      <c r="AC60">
        <v>14.967318805447405</v>
      </c>
      <c r="AD60">
        <v>13.992500724171586</v>
      </c>
      <c r="AE60">
        <v>25.425431525090303</v>
      </c>
      <c r="AF60">
        <v>0</v>
      </c>
      <c r="AG60">
        <v>30.433566360758103</v>
      </c>
      <c r="AH60">
        <v>77.229319632328796</v>
      </c>
      <c r="AI60">
        <v>0</v>
      </c>
      <c r="AJ60">
        <v>0</v>
      </c>
      <c r="AK60">
        <v>28.816307072340429</v>
      </c>
      <c r="AL60">
        <v>57.139389581325297</v>
      </c>
      <c r="AM60">
        <v>0</v>
      </c>
      <c r="AN60">
        <v>6.3872114431780688E-2</v>
      </c>
      <c r="AO60">
        <v>0</v>
      </c>
      <c r="AP60">
        <v>2.4428369483015739</v>
      </c>
      <c r="AQ60">
        <v>0</v>
      </c>
      <c r="AR60">
        <v>16.141860257155791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3.6790372571428569</v>
      </c>
      <c r="AZ60">
        <v>0</v>
      </c>
      <c r="BA60">
        <v>3.0994038095238094</v>
      </c>
      <c r="BB60">
        <v>2.4600095164410059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1196.9194536287209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494.28927393653879</v>
      </c>
      <c r="L61">
        <v>17.45</v>
      </c>
      <c r="M61">
        <v>63.859508349599572</v>
      </c>
      <c r="N61">
        <v>52.911879030247484</v>
      </c>
      <c r="O61">
        <v>73.963955412969284</v>
      </c>
      <c r="P61">
        <v>31.360940019900493</v>
      </c>
      <c r="Q61">
        <v>9.6211936119565227</v>
      </c>
      <c r="R61">
        <v>19.120101932148625</v>
      </c>
      <c r="S61">
        <v>11.755086629685156</v>
      </c>
      <c r="T61">
        <v>1.4207343020134227</v>
      </c>
      <c r="U61">
        <v>57.960767204610107</v>
      </c>
      <c r="V61">
        <v>8.8199648430493269</v>
      </c>
      <c r="W61">
        <v>15.219806290909091</v>
      </c>
      <c r="X61">
        <v>56.446447274142088</v>
      </c>
      <c r="Y61">
        <v>0</v>
      </c>
      <c r="Z61">
        <v>2.7632968654545449</v>
      </c>
      <c r="AA61">
        <v>11.383890200000003</v>
      </c>
      <c r="AB61">
        <v>20.872783690709326</v>
      </c>
      <c r="AC61">
        <v>14.967318805447405</v>
      </c>
      <c r="AD61">
        <v>13.992500724171586</v>
      </c>
      <c r="AE61">
        <v>25.425431525090303</v>
      </c>
      <c r="AF61">
        <v>0</v>
      </c>
      <c r="AG61">
        <v>30.433566360758103</v>
      </c>
      <c r="AH61">
        <v>77.229319632328796</v>
      </c>
      <c r="AI61">
        <v>0</v>
      </c>
      <c r="AJ61">
        <v>0</v>
      </c>
      <c r="AK61">
        <v>28.816307072340429</v>
      </c>
      <c r="AL61">
        <v>57.139389581325297</v>
      </c>
      <c r="AM61">
        <v>0</v>
      </c>
      <c r="AN61">
        <v>6.3872114431780688E-2</v>
      </c>
      <c r="AO61">
        <v>0</v>
      </c>
      <c r="AP61">
        <v>1.8999842443247721</v>
      </c>
      <c r="AQ61">
        <v>0</v>
      </c>
      <c r="AR61">
        <v>16.141860257155791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3.6790372571428569</v>
      </c>
      <c r="AZ61">
        <v>0</v>
      </c>
      <c r="BA61">
        <v>3.0994038095238094</v>
      </c>
      <c r="BB61">
        <v>2.4600095164410059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1240.8386661318912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494.28692335452075</v>
      </c>
      <c r="L62">
        <v>17.45</v>
      </c>
      <c r="M62">
        <v>63.859508349599572</v>
      </c>
      <c r="N62">
        <v>52.911879030247484</v>
      </c>
      <c r="O62">
        <v>73.963955412969284</v>
      </c>
      <c r="P62">
        <v>31.360940019900493</v>
      </c>
      <c r="Q62">
        <v>9.6211936119565227</v>
      </c>
      <c r="R62">
        <v>19.120177388414493</v>
      </c>
      <c r="S62">
        <v>11.755086629685156</v>
      </c>
      <c r="T62">
        <v>1.4207343020134227</v>
      </c>
      <c r="U62">
        <v>57.960767204610107</v>
      </c>
      <c r="V62">
        <v>7.0760731739130431</v>
      </c>
      <c r="W62">
        <v>15.219806290909091</v>
      </c>
      <c r="X62">
        <v>62.379090328305608</v>
      </c>
      <c r="Y62">
        <v>0</v>
      </c>
      <c r="Z62">
        <v>2.7632968654545449</v>
      </c>
      <c r="AA62">
        <v>11.383890200000003</v>
      </c>
      <c r="AB62">
        <v>20.872783690709326</v>
      </c>
      <c r="AC62">
        <v>14.967318805447405</v>
      </c>
      <c r="AD62">
        <v>13.992500724171586</v>
      </c>
      <c r="AE62">
        <v>25.425431525090303</v>
      </c>
      <c r="AF62">
        <v>0</v>
      </c>
      <c r="AG62">
        <v>30.433566360758103</v>
      </c>
      <c r="AH62">
        <v>77.229319632328796</v>
      </c>
      <c r="AI62">
        <v>0</v>
      </c>
      <c r="AJ62">
        <v>0</v>
      </c>
      <c r="AK62">
        <v>28.816307072340429</v>
      </c>
      <c r="AL62">
        <v>57.139389581325297</v>
      </c>
      <c r="AM62">
        <v>0</v>
      </c>
      <c r="AN62">
        <v>6.3872114431780688E-2</v>
      </c>
      <c r="AO62">
        <v>0</v>
      </c>
      <c r="AP62">
        <v>1.8999842443247721</v>
      </c>
      <c r="AQ62">
        <v>0</v>
      </c>
      <c r="AR62">
        <v>16.141860257155791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3.6790372571428569</v>
      </c>
      <c r="AZ62">
        <v>0</v>
      </c>
      <c r="BA62">
        <v>3.0994038095238094</v>
      </c>
      <c r="BB62">
        <v>2.4600095164410059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1245.0251423911664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494.2815002298733</v>
      </c>
      <c r="L63">
        <v>17.459051493991485</v>
      </c>
      <c r="M63">
        <v>63.859508349599572</v>
      </c>
      <c r="N63">
        <v>52.911879030247484</v>
      </c>
      <c r="O63">
        <v>73.963955412969284</v>
      </c>
      <c r="P63">
        <v>31.360940019900493</v>
      </c>
      <c r="Q63">
        <v>9.6182181547555086</v>
      </c>
      <c r="R63">
        <v>19.120177388414493</v>
      </c>
      <c r="S63">
        <v>11.755086629685156</v>
      </c>
      <c r="T63">
        <v>1.4207343020134227</v>
      </c>
      <c r="U63">
        <v>57.960767204610107</v>
      </c>
      <c r="V63">
        <v>8.8199648430493269</v>
      </c>
      <c r="W63">
        <v>15.219806290909091</v>
      </c>
      <c r="X63">
        <v>62.379090328305608</v>
      </c>
      <c r="Y63">
        <v>0</v>
      </c>
      <c r="Z63">
        <v>2.7632968654545449</v>
      </c>
      <c r="AA63">
        <v>11.383890200000003</v>
      </c>
      <c r="AB63">
        <v>20.872783690709326</v>
      </c>
      <c r="AC63">
        <v>14.967318805447405</v>
      </c>
      <c r="AD63">
        <v>13.992500724171586</v>
      </c>
      <c r="AE63">
        <v>25.425431525090303</v>
      </c>
      <c r="AF63">
        <v>0</v>
      </c>
      <c r="AG63">
        <v>30.433566360758103</v>
      </c>
      <c r="AH63">
        <v>77.229319632328796</v>
      </c>
      <c r="AI63">
        <v>0</v>
      </c>
      <c r="AJ63">
        <v>0</v>
      </c>
      <c r="AK63">
        <v>28.816307072340429</v>
      </c>
      <c r="AL63">
        <v>57.139389581325297</v>
      </c>
      <c r="AM63">
        <v>0</v>
      </c>
      <c r="AN63">
        <v>6.3872114431780688E-2</v>
      </c>
      <c r="AO63">
        <v>0</v>
      </c>
      <c r="AP63">
        <v>5.1571004681855834</v>
      </c>
      <c r="AQ63">
        <v>0</v>
      </c>
      <c r="AR63">
        <v>16.141860257155791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3.6790372571428569</v>
      </c>
      <c r="AZ63">
        <v>0.82905123204419884</v>
      </c>
      <c r="BA63">
        <v>3.0994038095238094</v>
      </c>
      <c r="BB63">
        <v>2.4600095164410059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1250.8558544283503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494.2815002298733</v>
      </c>
      <c r="L64">
        <v>17.459051493991485</v>
      </c>
      <c r="M64">
        <v>63.859508349599572</v>
      </c>
      <c r="N64">
        <v>52.911879030247484</v>
      </c>
      <c r="O64">
        <v>73.963955412969284</v>
      </c>
      <c r="P64">
        <v>31.360940019900493</v>
      </c>
      <c r="Q64">
        <v>9.6182181547555086</v>
      </c>
      <c r="R64">
        <v>19.120177388414493</v>
      </c>
      <c r="S64">
        <v>11.755086629685156</v>
      </c>
      <c r="T64">
        <v>1.4207343020134227</v>
      </c>
      <c r="U64">
        <v>57.960767204610107</v>
      </c>
      <c r="V64">
        <v>7.0760731739130431</v>
      </c>
      <c r="W64">
        <v>15.219806290909091</v>
      </c>
      <c r="X64">
        <v>62.379090328305608</v>
      </c>
      <c r="Y64">
        <v>0</v>
      </c>
      <c r="Z64">
        <v>2.7632968654545449</v>
      </c>
      <c r="AA64">
        <v>11.383890200000003</v>
      </c>
      <c r="AB64">
        <v>20.872783690709326</v>
      </c>
      <c r="AC64">
        <v>14.967318805447405</v>
      </c>
      <c r="AD64">
        <v>13.992500724171586</v>
      </c>
      <c r="AE64">
        <v>25.425431525090303</v>
      </c>
      <c r="AF64">
        <v>0</v>
      </c>
      <c r="AG64">
        <v>30.433566360758103</v>
      </c>
      <c r="AH64">
        <v>77.229319632328796</v>
      </c>
      <c r="AI64">
        <v>0</v>
      </c>
      <c r="AJ64">
        <v>0</v>
      </c>
      <c r="AK64">
        <v>28.816307072340429</v>
      </c>
      <c r="AL64">
        <v>57.139389581325297</v>
      </c>
      <c r="AM64">
        <v>0</v>
      </c>
      <c r="AN64">
        <v>6.3872114431780688E-2</v>
      </c>
      <c r="AO64">
        <v>0</v>
      </c>
      <c r="AP64">
        <v>2.9856896522783756</v>
      </c>
      <c r="AQ64">
        <v>0</v>
      </c>
      <c r="AR64">
        <v>16.141860257155791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3.6790372571428569</v>
      </c>
      <c r="AZ64">
        <v>1.6581020055248619</v>
      </c>
      <c r="BA64">
        <v>3.0994038095238094</v>
      </c>
      <c r="BB64">
        <v>2.4600095164410059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1247.7696027167876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494.2815002298733</v>
      </c>
      <c r="L65">
        <v>16</v>
      </c>
      <c r="M65">
        <v>63.859508349599572</v>
      </c>
      <c r="N65">
        <v>52.911879030247484</v>
      </c>
      <c r="O65">
        <v>73.963955412969284</v>
      </c>
      <c r="P65">
        <v>31.360940019900493</v>
      </c>
      <c r="Q65">
        <v>9.6182181547555086</v>
      </c>
      <c r="R65">
        <v>19.120177388414493</v>
      </c>
      <c r="S65">
        <v>11.755086629685156</v>
      </c>
      <c r="T65">
        <v>1.4207343020134227</v>
      </c>
      <c r="U65">
        <v>57.960767204610107</v>
      </c>
      <c r="V65">
        <v>7.0760731739130431</v>
      </c>
      <c r="W65">
        <v>15.219806290909091</v>
      </c>
      <c r="X65">
        <v>62.379090328305608</v>
      </c>
      <c r="Y65">
        <v>0</v>
      </c>
      <c r="Z65">
        <v>2.7632968654545449</v>
      </c>
      <c r="AA65">
        <v>11.383890200000003</v>
      </c>
      <c r="AB65">
        <v>20.872783690709326</v>
      </c>
      <c r="AC65">
        <v>14.967318805447405</v>
      </c>
      <c r="AD65">
        <v>13.992500724171586</v>
      </c>
      <c r="AE65">
        <v>25.425431525090303</v>
      </c>
      <c r="AF65">
        <v>0</v>
      </c>
      <c r="AG65">
        <v>30.433566360758103</v>
      </c>
      <c r="AH65">
        <v>77.229319632328796</v>
      </c>
      <c r="AI65">
        <v>0</v>
      </c>
      <c r="AJ65">
        <v>0</v>
      </c>
      <c r="AK65">
        <v>28.816307072340429</v>
      </c>
      <c r="AL65">
        <v>57.716554740791736</v>
      </c>
      <c r="AM65">
        <v>0</v>
      </c>
      <c r="AN65">
        <v>6.3872114431780688E-2</v>
      </c>
      <c r="AO65">
        <v>0</v>
      </c>
      <c r="AP65">
        <v>2.9856896522783756</v>
      </c>
      <c r="AQ65">
        <v>0</v>
      </c>
      <c r="AR65">
        <v>16.141860257155791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3.6790372571428569</v>
      </c>
      <c r="AZ65">
        <v>2.4817355424354242</v>
      </c>
      <c r="BA65">
        <v>3.0994038095238094</v>
      </c>
      <c r="BB65">
        <v>2.4600095164410059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1247.7113499191732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494.2815002298733</v>
      </c>
      <c r="L66">
        <v>17.459418312036458</v>
      </c>
      <c r="M66">
        <v>63.859508349599572</v>
      </c>
      <c r="N66">
        <v>52.911879030247484</v>
      </c>
      <c r="O66">
        <v>73.963955412969284</v>
      </c>
      <c r="P66">
        <v>31.360940019900493</v>
      </c>
      <c r="Q66">
        <v>9.6182181547555086</v>
      </c>
      <c r="R66">
        <v>19.120177388414493</v>
      </c>
      <c r="S66">
        <v>11.755086629685156</v>
      </c>
      <c r="T66">
        <v>1.4207343020134227</v>
      </c>
      <c r="U66">
        <v>57.960767204610107</v>
      </c>
      <c r="V66">
        <v>7.0760731739130431</v>
      </c>
      <c r="W66">
        <v>15.219806290909091</v>
      </c>
      <c r="X66">
        <v>62.379090328305608</v>
      </c>
      <c r="Y66">
        <v>0</v>
      </c>
      <c r="Z66">
        <v>2.7632968654545449</v>
      </c>
      <c r="AA66">
        <v>11.88612043037975</v>
      </c>
      <c r="AB66">
        <v>20.872783690709326</v>
      </c>
      <c r="AC66">
        <v>14.967318805447405</v>
      </c>
      <c r="AD66">
        <v>13.992500724171586</v>
      </c>
      <c r="AE66">
        <v>25.425431525090303</v>
      </c>
      <c r="AF66">
        <v>0</v>
      </c>
      <c r="AG66">
        <v>30.433566360758103</v>
      </c>
      <c r="AH66">
        <v>77.229319632328796</v>
      </c>
      <c r="AI66">
        <v>0</v>
      </c>
      <c r="AJ66">
        <v>0</v>
      </c>
      <c r="AK66">
        <v>28.816307072340429</v>
      </c>
      <c r="AL66">
        <v>57.716554740791736</v>
      </c>
      <c r="AM66">
        <v>0</v>
      </c>
      <c r="AN66">
        <v>6.3872114431780688E-2</v>
      </c>
      <c r="AO66">
        <v>0</v>
      </c>
      <c r="AP66">
        <v>2.9856896522783756</v>
      </c>
      <c r="AQ66">
        <v>0</v>
      </c>
      <c r="AR66">
        <v>16.141860257155791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3.6790372571428569</v>
      </c>
      <c r="AZ66">
        <v>2.4817355424354242</v>
      </c>
      <c r="BA66">
        <v>3.0994038095238094</v>
      </c>
      <c r="BB66">
        <v>2.4600095164410059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1249.6729984615893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494.2815002298733</v>
      </c>
      <c r="L67">
        <v>17.459309428679664</v>
      </c>
      <c r="M67">
        <v>63.859508349599572</v>
      </c>
      <c r="N67">
        <v>52.911879030247484</v>
      </c>
      <c r="O67">
        <v>73.963955412969284</v>
      </c>
      <c r="P67">
        <v>31.360940019900493</v>
      </c>
      <c r="Q67">
        <v>9.6182181547555086</v>
      </c>
      <c r="R67">
        <v>19.120177388414493</v>
      </c>
      <c r="S67">
        <v>11.755086629685156</v>
      </c>
      <c r="T67">
        <v>1.4207343020134227</v>
      </c>
      <c r="U67">
        <v>57.960767204610107</v>
      </c>
      <c r="V67">
        <v>7.0760731739130431</v>
      </c>
      <c r="W67">
        <v>15.219806290909091</v>
      </c>
      <c r="X67">
        <v>52.212494765710439</v>
      </c>
      <c r="Y67">
        <v>0</v>
      </c>
      <c r="Z67">
        <v>2.7632968654545449</v>
      </c>
      <c r="AA67">
        <v>11.88612043037975</v>
      </c>
      <c r="AB67">
        <v>20.872783690709326</v>
      </c>
      <c r="AC67">
        <v>14.967318805447405</v>
      </c>
      <c r="AD67">
        <v>13.992500724171586</v>
      </c>
      <c r="AE67">
        <v>25.425431525090303</v>
      </c>
      <c r="AF67">
        <v>0</v>
      </c>
      <c r="AG67">
        <v>30.433566360758103</v>
      </c>
      <c r="AH67">
        <v>77.229319632328796</v>
      </c>
      <c r="AI67">
        <v>0</v>
      </c>
      <c r="AJ67">
        <v>0</v>
      </c>
      <c r="AK67">
        <v>28.745155774940905</v>
      </c>
      <c r="AL67">
        <v>57.716554740791736</v>
      </c>
      <c r="AM67">
        <v>0</v>
      </c>
      <c r="AN67">
        <v>6.3872114431780688E-2</v>
      </c>
      <c r="AO67">
        <v>0</v>
      </c>
      <c r="AP67">
        <v>2.9856896522783756</v>
      </c>
      <c r="AQ67">
        <v>0</v>
      </c>
      <c r="AR67">
        <v>16.609740442844199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3.6790372571428569</v>
      </c>
      <c r="AZ67">
        <v>2.4817355424354242</v>
      </c>
      <c r="BA67">
        <v>3.0994038095238094</v>
      </c>
      <c r="BB67">
        <v>2.4600095164410059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1239.9030229039265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494.2815002298733</v>
      </c>
      <c r="L68">
        <v>17.459309428679664</v>
      </c>
      <c r="M68">
        <v>63.859508349599572</v>
      </c>
      <c r="N68">
        <v>52.911879030247484</v>
      </c>
      <c r="O68">
        <v>73.963955412969284</v>
      </c>
      <c r="P68">
        <v>31.360940019900493</v>
      </c>
      <c r="Q68">
        <v>9.6182181547555086</v>
      </c>
      <c r="R68">
        <v>19.120177388414493</v>
      </c>
      <c r="S68">
        <v>11.755086629685156</v>
      </c>
      <c r="T68">
        <v>1.4207343020134227</v>
      </c>
      <c r="U68">
        <v>57.960767204610107</v>
      </c>
      <c r="V68">
        <v>7.0760731739130431</v>
      </c>
      <c r="W68">
        <v>15.219806290909091</v>
      </c>
      <c r="X68">
        <v>52.212494765710439</v>
      </c>
      <c r="Y68">
        <v>0</v>
      </c>
      <c r="Z68">
        <v>2.7632968654545449</v>
      </c>
      <c r="AA68">
        <v>17.863332473417724</v>
      </c>
      <c r="AB68">
        <v>20.872783690709326</v>
      </c>
      <c r="AC68">
        <v>14.967318805447405</v>
      </c>
      <c r="AD68">
        <v>13.992500724171586</v>
      </c>
      <c r="AE68">
        <v>25.425431525090303</v>
      </c>
      <c r="AF68">
        <v>0</v>
      </c>
      <c r="AG68">
        <v>30.433566360758103</v>
      </c>
      <c r="AH68">
        <v>77.229319632328796</v>
      </c>
      <c r="AI68">
        <v>0</v>
      </c>
      <c r="AJ68">
        <v>0</v>
      </c>
      <c r="AK68">
        <v>28.745155774940905</v>
      </c>
      <c r="AL68">
        <v>57.716554740791736</v>
      </c>
      <c r="AM68">
        <v>0</v>
      </c>
      <c r="AN68">
        <v>6.3872114431780688E-2</v>
      </c>
      <c r="AO68">
        <v>0</v>
      </c>
      <c r="AP68">
        <v>2.9856896522783756</v>
      </c>
      <c r="AQ68">
        <v>0</v>
      </c>
      <c r="AR68">
        <v>16.609740442844199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3.6790372571428569</v>
      </c>
      <c r="AZ68">
        <v>2.7908077278688523</v>
      </c>
      <c r="BA68">
        <v>3.0994038095238094</v>
      </c>
      <c r="BB68">
        <v>2.4600095164410059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1246.189307132398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494.2815002298733</v>
      </c>
      <c r="L69">
        <v>17.45</v>
      </c>
      <c r="M69">
        <v>63.859508349599572</v>
      </c>
      <c r="N69">
        <v>52.911879030247484</v>
      </c>
      <c r="O69">
        <v>73.963955412969284</v>
      </c>
      <c r="P69">
        <v>31.360940019900493</v>
      </c>
      <c r="Q69">
        <v>9.6182181547555086</v>
      </c>
      <c r="R69">
        <v>19.120177388414493</v>
      </c>
      <c r="S69">
        <v>11.755086629685156</v>
      </c>
      <c r="T69">
        <v>1.4207343020134227</v>
      </c>
      <c r="U69">
        <v>57.960767204610107</v>
      </c>
      <c r="V69">
        <v>7.0760731739130431</v>
      </c>
      <c r="W69">
        <v>15.219806290909091</v>
      </c>
      <c r="X69">
        <v>62.379090328305608</v>
      </c>
      <c r="Y69">
        <v>0</v>
      </c>
      <c r="Z69">
        <v>2.7632968654545449</v>
      </c>
      <c r="AA69">
        <v>17.863332473417724</v>
      </c>
      <c r="AB69">
        <v>20.872783690709326</v>
      </c>
      <c r="AC69">
        <v>14.967318805447405</v>
      </c>
      <c r="AD69">
        <v>13.992500724171586</v>
      </c>
      <c r="AE69">
        <v>25.425431525090303</v>
      </c>
      <c r="AF69">
        <v>0</v>
      </c>
      <c r="AG69">
        <v>30.433566360758103</v>
      </c>
      <c r="AH69">
        <v>77.229319632328796</v>
      </c>
      <c r="AI69">
        <v>0</v>
      </c>
      <c r="AJ69">
        <v>0</v>
      </c>
      <c r="AK69">
        <v>28.745155774940905</v>
      </c>
      <c r="AL69">
        <v>57.716554740791736</v>
      </c>
      <c r="AM69">
        <v>2.6558362110006919</v>
      </c>
      <c r="AN69">
        <v>6.3872114431780688E-2</v>
      </c>
      <c r="AO69">
        <v>0</v>
      </c>
      <c r="AP69">
        <v>2.7142630806959396</v>
      </c>
      <c r="AQ69">
        <v>0</v>
      </c>
      <c r="AR69">
        <v>16.609740442844199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3.6790372571428569</v>
      </c>
      <c r="AZ69">
        <v>3.0619429999999999</v>
      </c>
      <c r="BA69">
        <v>3.0994038095238094</v>
      </c>
      <c r="BB69">
        <v>2.4600095164410059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1259.0021381778627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494.2815002298733</v>
      </c>
      <c r="L70">
        <v>17.45</v>
      </c>
      <c r="M70">
        <v>63.859508349599572</v>
      </c>
      <c r="N70">
        <v>52.911879030247484</v>
      </c>
      <c r="O70">
        <v>73.963955412969284</v>
      </c>
      <c r="P70">
        <v>31.359131272526259</v>
      </c>
      <c r="Q70">
        <v>9.6217921129032256</v>
      </c>
      <c r="R70">
        <v>19.125870768672442</v>
      </c>
      <c r="S70">
        <v>11.755086629685156</v>
      </c>
      <c r="T70">
        <v>1.4207343020134227</v>
      </c>
      <c r="U70">
        <v>57.960767204610107</v>
      </c>
      <c r="V70">
        <v>7.0760731739130431</v>
      </c>
      <c r="W70">
        <v>15.219806290909091</v>
      </c>
      <c r="X70">
        <v>62.379090328305608</v>
      </c>
      <c r="Y70">
        <v>0</v>
      </c>
      <c r="Z70">
        <v>2.7632968654545449</v>
      </c>
      <c r="AA70">
        <v>17.863332473417724</v>
      </c>
      <c r="AB70">
        <v>20.872783690709326</v>
      </c>
      <c r="AC70">
        <v>14.967318805447405</v>
      </c>
      <c r="AD70">
        <v>13.992500724171586</v>
      </c>
      <c r="AE70">
        <v>25.425431525090303</v>
      </c>
      <c r="AF70">
        <v>0</v>
      </c>
      <c r="AG70">
        <v>30.433566360758103</v>
      </c>
      <c r="AH70">
        <v>77.229319632328796</v>
      </c>
      <c r="AI70">
        <v>1.8356990100858326</v>
      </c>
      <c r="AJ70">
        <v>0</v>
      </c>
      <c r="AK70">
        <v>28.745155774940905</v>
      </c>
      <c r="AL70">
        <v>57.716554740791736</v>
      </c>
      <c r="AM70">
        <v>2.6558362110006919</v>
      </c>
      <c r="AN70">
        <v>6.3872114431780688E-2</v>
      </c>
      <c r="AO70">
        <v>0</v>
      </c>
      <c r="AP70">
        <v>2.7142630806959396</v>
      </c>
      <c r="AQ70">
        <v>0</v>
      </c>
      <c r="AR70">
        <v>16.609740442844199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3.0619429999999999</v>
      </c>
      <c r="BA70">
        <v>3.0994038095238094</v>
      </c>
      <c r="BB70">
        <v>2.4600095164410059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1260.9952565367439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494.29049608030584</v>
      </c>
      <c r="L71">
        <v>17.459239684513115</v>
      </c>
      <c r="M71">
        <v>63.859508349599572</v>
      </c>
      <c r="N71">
        <v>52.911879030247484</v>
      </c>
      <c r="O71">
        <v>73.963955412969284</v>
      </c>
      <c r="P71">
        <v>31.360940019900493</v>
      </c>
      <c r="Q71">
        <v>9.6182181547555086</v>
      </c>
      <c r="R71">
        <v>19.120177388414493</v>
      </c>
      <c r="S71">
        <v>11.755086629685156</v>
      </c>
      <c r="T71">
        <v>1.4207343020134227</v>
      </c>
      <c r="U71">
        <v>58.540827832747453</v>
      </c>
      <c r="V71">
        <v>8.8199648430493269</v>
      </c>
      <c r="W71">
        <v>18.780858311022701</v>
      </c>
      <c r="X71">
        <v>62.808590024552778</v>
      </c>
      <c r="Y71">
        <v>0</v>
      </c>
      <c r="Z71">
        <v>2.7632968654545449</v>
      </c>
      <c r="AA71">
        <v>17.863332473417724</v>
      </c>
      <c r="AB71">
        <v>20.872783690709326</v>
      </c>
      <c r="AC71">
        <v>14.967318805447405</v>
      </c>
      <c r="AD71">
        <v>13.992500724171586</v>
      </c>
      <c r="AE71">
        <v>25.425431525090303</v>
      </c>
      <c r="AF71">
        <v>0</v>
      </c>
      <c r="AG71">
        <v>30.433566360758103</v>
      </c>
      <c r="AH71">
        <v>77.229319632328796</v>
      </c>
      <c r="AI71">
        <v>1.8356990100858326</v>
      </c>
      <c r="AJ71">
        <v>0</v>
      </c>
      <c r="AK71">
        <v>28.745155774940905</v>
      </c>
      <c r="AL71">
        <v>57.716554740791736</v>
      </c>
      <c r="AM71">
        <v>4.7668858378678491</v>
      </c>
      <c r="AN71">
        <v>6.3872114431780688E-2</v>
      </c>
      <c r="AO71">
        <v>0</v>
      </c>
      <c r="AP71">
        <v>2.7142630806959396</v>
      </c>
      <c r="AQ71">
        <v>0</v>
      </c>
      <c r="AR71">
        <v>16.609740442844199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3.6790372571428569</v>
      </c>
      <c r="AZ71">
        <v>3.0619429999999999</v>
      </c>
      <c r="BA71">
        <v>3.0994038095238094</v>
      </c>
      <c r="BB71">
        <v>2.4600095164410059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1269.2816263633958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494.28971183634008</v>
      </c>
      <c r="L72">
        <v>17.459281436477522</v>
      </c>
      <c r="M72">
        <v>63.859508349599572</v>
      </c>
      <c r="N72">
        <v>52.911879030247484</v>
      </c>
      <c r="O72">
        <v>73.963955412969284</v>
      </c>
      <c r="P72">
        <v>31.360940019900493</v>
      </c>
      <c r="Q72">
        <v>9.6182181547555086</v>
      </c>
      <c r="R72">
        <v>19.120177388414493</v>
      </c>
      <c r="S72">
        <v>11.755086629685156</v>
      </c>
      <c r="T72">
        <v>1.4207343020134227</v>
      </c>
      <c r="U72">
        <v>58.559333122964169</v>
      </c>
      <c r="V72">
        <v>8.8199648430493269</v>
      </c>
      <c r="W72">
        <v>18.780858311022701</v>
      </c>
      <c r="X72">
        <v>62.808590024552778</v>
      </c>
      <c r="Y72">
        <v>0</v>
      </c>
      <c r="Z72">
        <v>2.7632968654545449</v>
      </c>
      <c r="AA72">
        <v>17.863332473417724</v>
      </c>
      <c r="AB72">
        <v>20.872783690709326</v>
      </c>
      <c r="AC72">
        <v>14.967318805447405</v>
      </c>
      <c r="AD72">
        <v>13.992500724171586</v>
      </c>
      <c r="AE72">
        <v>25.425431525090303</v>
      </c>
      <c r="AF72">
        <v>0</v>
      </c>
      <c r="AG72">
        <v>30.433566360758103</v>
      </c>
      <c r="AH72">
        <v>77.229319632328796</v>
      </c>
      <c r="AI72">
        <v>1.8356990100858326</v>
      </c>
      <c r="AJ72">
        <v>0</v>
      </c>
      <c r="AK72">
        <v>28.745155774940905</v>
      </c>
      <c r="AL72">
        <v>57.716554740791736</v>
      </c>
      <c r="AM72">
        <v>4.7668858378678491</v>
      </c>
      <c r="AN72">
        <v>6.3872114431780688E-2</v>
      </c>
      <c r="AO72">
        <v>0</v>
      </c>
      <c r="AP72">
        <v>2.7142630806959396</v>
      </c>
      <c r="AQ72">
        <v>0</v>
      </c>
      <c r="AR72">
        <v>16.609740442844199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3.6790372571428569</v>
      </c>
      <c r="AZ72">
        <v>3.0619429999999999</v>
      </c>
      <c r="BA72">
        <v>3.0994038095238094</v>
      </c>
      <c r="BB72">
        <v>2.4600095164410059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1269.2993891616113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494.29049608030584</v>
      </c>
      <c r="L73">
        <v>17.459795462668477</v>
      </c>
      <c r="M73">
        <v>63.859508349599572</v>
      </c>
      <c r="N73">
        <v>52.911879030247484</v>
      </c>
      <c r="O73">
        <v>73.963955412969284</v>
      </c>
      <c r="P73">
        <v>31.359131272526259</v>
      </c>
      <c r="Q73">
        <v>9.6217921129032256</v>
      </c>
      <c r="R73">
        <v>19.125870768672442</v>
      </c>
      <c r="S73">
        <v>11.755086629685156</v>
      </c>
      <c r="T73">
        <v>1.4207343020134227</v>
      </c>
      <c r="U73">
        <v>58.559333122964169</v>
      </c>
      <c r="V73">
        <v>8.8199648430493269</v>
      </c>
      <c r="W73">
        <v>18.780858311022701</v>
      </c>
      <c r="X73">
        <v>62.808590024552778</v>
      </c>
      <c r="Y73">
        <v>0</v>
      </c>
      <c r="Z73">
        <v>2.7632968654545449</v>
      </c>
      <c r="AA73">
        <v>17.863332473417724</v>
      </c>
      <c r="AB73">
        <v>20.872783690709326</v>
      </c>
      <c r="AC73">
        <v>14.967318805447405</v>
      </c>
      <c r="AD73">
        <v>13.992500724171586</v>
      </c>
      <c r="AE73">
        <v>25.425431525090303</v>
      </c>
      <c r="AF73">
        <v>0</v>
      </c>
      <c r="AG73">
        <v>30.433566360758103</v>
      </c>
      <c r="AH73">
        <v>77.229319632328796</v>
      </c>
      <c r="AI73">
        <v>1.8356990100858326</v>
      </c>
      <c r="AJ73">
        <v>0</v>
      </c>
      <c r="AK73">
        <v>28.745155774940905</v>
      </c>
      <c r="AL73">
        <v>57.716554740791736</v>
      </c>
      <c r="AM73">
        <v>5.0392793524656119</v>
      </c>
      <c r="AN73">
        <v>6.3872114431780688E-2</v>
      </c>
      <c r="AO73">
        <v>0</v>
      </c>
      <c r="AP73">
        <v>2.7142630806959396</v>
      </c>
      <c r="AQ73">
        <v>0</v>
      </c>
      <c r="AR73">
        <v>18.715200399999993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3.0619429999999999</v>
      </c>
      <c r="BA73">
        <v>3.0994038095238094</v>
      </c>
      <c r="BB73">
        <v>2.4600095164410059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1271.8359602523169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494.29130485254757</v>
      </c>
      <c r="L74">
        <v>17.45</v>
      </c>
      <c r="M74">
        <v>63.859508349599572</v>
      </c>
      <c r="N74">
        <v>52.911879030247484</v>
      </c>
      <c r="O74">
        <v>73.963955412969284</v>
      </c>
      <c r="P74">
        <v>31.359131272526259</v>
      </c>
      <c r="Q74">
        <v>9.6217921129032256</v>
      </c>
      <c r="R74">
        <v>19.125870768672442</v>
      </c>
      <c r="S74">
        <v>11.755086629685156</v>
      </c>
      <c r="T74">
        <v>1.4207343020134227</v>
      </c>
      <c r="U74">
        <v>58.559333122964169</v>
      </c>
      <c r="V74">
        <v>8.8199648430493269</v>
      </c>
      <c r="W74">
        <v>18.780858311022701</v>
      </c>
      <c r="X74">
        <v>62.808590024552778</v>
      </c>
      <c r="Y74">
        <v>0</v>
      </c>
      <c r="Z74">
        <v>2.7632968654545449</v>
      </c>
      <c r="AA74">
        <v>17.863332473417724</v>
      </c>
      <c r="AB74">
        <v>20.872783690709326</v>
      </c>
      <c r="AC74">
        <v>14.967318805447405</v>
      </c>
      <c r="AD74">
        <v>13.992500724171586</v>
      </c>
      <c r="AE74">
        <v>25.425431525090303</v>
      </c>
      <c r="AF74">
        <v>0</v>
      </c>
      <c r="AG74">
        <v>30.433566360758103</v>
      </c>
      <c r="AH74">
        <v>77.229319632328796</v>
      </c>
      <c r="AI74">
        <v>3.2780339147728013</v>
      </c>
      <c r="AJ74">
        <v>0</v>
      </c>
      <c r="AK74">
        <v>28.745155774940905</v>
      </c>
      <c r="AL74">
        <v>57.716554740791736</v>
      </c>
      <c r="AM74">
        <v>8.0737427045288879</v>
      </c>
      <c r="AN74">
        <v>6.3872114431780688E-2</v>
      </c>
      <c r="AO74">
        <v>0</v>
      </c>
      <c r="AP74">
        <v>2.7142630806959396</v>
      </c>
      <c r="AQ74">
        <v>0</v>
      </c>
      <c r="AR74">
        <v>18.715200399999993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3.0619429999999999</v>
      </c>
      <c r="BA74">
        <v>3.0994038095238094</v>
      </c>
      <c r="BB74">
        <v>2.4600095164410059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1276.3037718186404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494.28927393653879</v>
      </c>
      <c r="L75">
        <v>17.45</v>
      </c>
      <c r="M75">
        <v>63.859508349599572</v>
      </c>
      <c r="N75">
        <v>52.911879030247484</v>
      </c>
      <c r="O75">
        <v>73.963955412969284</v>
      </c>
      <c r="P75">
        <v>31.359131272526259</v>
      </c>
      <c r="Q75">
        <v>9.6217921129032256</v>
      </c>
      <c r="R75">
        <v>19.125870768672442</v>
      </c>
      <c r="S75">
        <v>11.755086629685156</v>
      </c>
      <c r="T75">
        <v>1.4207343020134227</v>
      </c>
      <c r="U75">
        <v>58.559333122964169</v>
      </c>
      <c r="V75">
        <v>8.8199648430493269</v>
      </c>
      <c r="W75">
        <v>18.780858311022701</v>
      </c>
      <c r="X75">
        <v>62.808590024552778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13.992500724171586</v>
      </c>
      <c r="AE75">
        <v>25.425431525090303</v>
      </c>
      <c r="AF75">
        <v>0</v>
      </c>
      <c r="AG75">
        <v>30.433566360758103</v>
      </c>
      <c r="AH75">
        <v>77.229319632328796</v>
      </c>
      <c r="AI75">
        <v>5.244854441767119</v>
      </c>
      <c r="AJ75">
        <v>0</v>
      </c>
      <c r="AK75">
        <v>28.745155774940905</v>
      </c>
      <c r="AL75">
        <v>57.716554740791736</v>
      </c>
      <c r="AM75">
        <v>8.0737427045288879</v>
      </c>
      <c r="AN75">
        <v>6.3872114431780688E-2</v>
      </c>
      <c r="AO75">
        <v>0</v>
      </c>
      <c r="AP75">
        <v>1.8456988421706708</v>
      </c>
      <c r="AQ75">
        <v>0</v>
      </c>
      <c r="AR75">
        <v>18.715200399999993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2.4600095164410059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1278.427714652553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494.28927393653879</v>
      </c>
      <c r="L76">
        <v>17.458903306320746</v>
      </c>
      <c r="M76">
        <v>63.859508349599572</v>
      </c>
      <c r="N76">
        <v>52.911879030247484</v>
      </c>
      <c r="O76">
        <v>73.963955412969284</v>
      </c>
      <c r="P76">
        <v>31.359131272526259</v>
      </c>
      <c r="Q76">
        <v>9.6217921129032256</v>
      </c>
      <c r="R76">
        <v>19.125870768672442</v>
      </c>
      <c r="S76">
        <v>11.755086629685156</v>
      </c>
      <c r="T76">
        <v>1.4207343020134227</v>
      </c>
      <c r="U76">
        <v>58.559333122964169</v>
      </c>
      <c r="V76">
        <v>8.8199648430493269</v>
      </c>
      <c r="W76">
        <v>14.749195973504017</v>
      </c>
      <c r="X76">
        <v>62.808590024552778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30.433566360758103</v>
      </c>
      <c r="AH76">
        <v>77.229319632328796</v>
      </c>
      <c r="AI76">
        <v>25.568665960272948</v>
      </c>
      <c r="AJ76">
        <v>0</v>
      </c>
      <c r="AK76">
        <v>28.745155774940905</v>
      </c>
      <c r="AL76">
        <v>57.716554740791736</v>
      </c>
      <c r="AM76">
        <v>8.0737427045288879</v>
      </c>
      <c r="AN76">
        <v>6.3872114431780688E-2</v>
      </c>
      <c r="AO76">
        <v>0</v>
      </c>
      <c r="AP76">
        <v>1.8456988421706708</v>
      </c>
      <c r="AQ76">
        <v>0</v>
      </c>
      <c r="AR76">
        <v>18.715200399999993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1294.7612133366786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494.28927393653879</v>
      </c>
      <c r="L77">
        <v>17.459127676992775</v>
      </c>
      <c r="M77">
        <v>63.859508349599572</v>
      </c>
      <c r="N77">
        <v>52.911879030247484</v>
      </c>
      <c r="O77">
        <v>73.963955412969284</v>
      </c>
      <c r="P77">
        <v>31.359131272526259</v>
      </c>
      <c r="Q77">
        <v>9.6217921129032256</v>
      </c>
      <c r="R77">
        <v>19.125870768672442</v>
      </c>
      <c r="S77">
        <v>11.755086629685156</v>
      </c>
      <c r="T77">
        <v>1.4207343020134227</v>
      </c>
      <c r="U77">
        <v>58.329335742187503</v>
      </c>
      <c r="V77">
        <v>8.8199648430493269</v>
      </c>
      <c r="W77">
        <v>14.749195973504017</v>
      </c>
      <c r="X77">
        <v>62.808590024552778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30.433566360758103</v>
      </c>
      <c r="AH77">
        <v>77.229319632328796</v>
      </c>
      <c r="AI77">
        <v>25.568665960272948</v>
      </c>
      <c r="AJ77">
        <v>0</v>
      </c>
      <c r="AK77">
        <v>28.745155774940905</v>
      </c>
      <c r="AL77">
        <v>57.716554740791736</v>
      </c>
      <c r="AM77">
        <v>8.0737427045288879</v>
      </c>
      <c r="AN77">
        <v>6.3872114431780688E-2</v>
      </c>
      <c r="AO77">
        <v>0</v>
      </c>
      <c r="AP77">
        <v>1.8456988421706708</v>
      </c>
      <c r="AQ77">
        <v>0</v>
      </c>
      <c r="AR77">
        <v>18.715200399999993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1299.206422781954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494.28927393653879</v>
      </c>
      <c r="L78">
        <v>17.45</v>
      </c>
      <c r="M78">
        <v>63.859508349599572</v>
      </c>
      <c r="N78">
        <v>52.911879030247484</v>
      </c>
      <c r="O78">
        <v>73.963955412969284</v>
      </c>
      <c r="P78">
        <v>31.359131272526259</v>
      </c>
      <c r="Q78">
        <v>9.6217921129032256</v>
      </c>
      <c r="R78">
        <v>19.125870768672442</v>
      </c>
      <c r="S78">
        <v>11.755086629685156</v>
      </c>
      <c r="T78">
        <v>1.4207343020134227</v>
      </c>
      <c r="U78">
        <v>58.329335742187503</v>
      </c>
      <c r="V78">
        <v>8.8199648430493269</v>
      </c>
      <c r="W78">
        <v>14.749195973504017</v>
      </c>
      <c r="X78">
        <v>62.808590024552778</v>
      </c>
      <c r="Y78">
        <v>0</v>
      </c>
      <c r="Z78">
        <v>8.3318434395454535</v>
      </c>
      <c r="AA78">
        <v>17.863332473417724</v>
      </c>
      <c r="AB78">
        <v>20.872783690709326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30.433566360758103</v>
      </c>
      <c r="AH78">
        <v>78.113990242212097</v>
      </c>
      <c r="AI78">
        <v>25.568665960272948</v>
      </c>
      <c r="AJ78">
        <v>0</v>
      </c>
      <c r="AK78">
        <v>28.745155774940905</v>
      </c>
      <c r="AL78">
        <v>57.716554740791736</v>
      </c>
      <c r="AM78">
        <v>8.0900862708985564</v>
      </c>
      <c r="AN78">
        <v>6.3872114431780688E-2</v>
      </c>
      <c r="AO78">
        <v>0</v>
      </c>
      <c r="AP78">
        <v>1.8456988421706708</v>
      </c>
      <c r="AQ78">
        <v>0</v>
      </c>
      <c r="AR78">
        <v>18.715200399999993</v>
      </c>
      <c r="AS78">
        <v>16.811756653580236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1306.3610127173527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494.28927393653879</v>
      </c>
      <c r="L79">
        <v>17.07</v>
      </c>
      <c r="M79">
        <v>63.859508349599572</v>
      </c>
      <c r="N79">
        <v>52.911879030247484</v>
      </c>
      <c r="O79">
        <v>73.963955412969284</v>
      </c>
      <c r="P79">
        <v>31.359131272526259</v>
      </c>
      <c r="Q79">
        <v>9.6217921129032256</v>
      </c>
      <c r="R79">
        <v>19.125870768672442</v>
      </c>
      <c r="S79">
        <v>11.755086629685156</v>
      </c>
      <c r="T79">
        <v>1.4207343020134227</v>
      </c>
      <c r="U79">
        <v>58.329335742187503</v>
      </c>
      <c r="V79">
        <v>8.8199648430493269</v>
      </c>
      <c r="W79">
        <v>18.780858311022701</v>
      </c>
      <c r="X79">
        <v>62.808590024552778</v>
      </c>
      <c r="Y79">
        <v>0</v>
      </c>
      <c r="Z79">
        <v>8.3318434395454535</v>
      </c>
      <c r="AA79">
        <v>17.863332473417724</v>
      </c>
      <c r="AB79">
        <v>20.872783690709326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30.433566360758103</v>
      </c>
      <c r="AH79">
        <v>78.113990242212097</v>
      </c>
      <c r="AI79">
        <v>25.568665960272948</v>
      </c>
      <c r="AJ79">
        <v>0</v>
      </c>
      <c r="AK79">
        <v>28.745155774940905</v>
      </c>
      <c r="AL79">
        <v>57.716554740791736</v>
      </c>
      <c r="AM79">
        <v>8.0900862708985564</v>
      </c>
      <c r="AN79">
        <v>6.3872114431780688E-2</v>
      </c>
      <c r="AO79">
        <v>0</v>
      </c>
      <c r="AP79">
        <v>1.8456988421706708</v>
      </c>
      <c r="AQ79">
        <v>0</v>
      </c>
      <c r="AR79">
        <v>18.715200399999993</v>
      </c>
      <c r="AS79">
        <v>16.811756653580236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2.4600095164410059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1310.0126750548714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494.07895389141959</v>
      </c>
      <c r="L80">
        <v>17.190000000000001</v>
      </c>
      <c r="M80">
        <v>63.859508349599572</v>
      </c>
      <c r="N80">
        <v>52.911879030247484</v>
      </c>
      <c r="O80">
        <v>73.963955412969284</v>
      </c>
      <c r="P80">
        <v>31.359131272526259</v>
      </c>
      <c r="Q80">
        <v>9.6217921129032256</v>
      </c>
      <c r="R80">
        <v>19.125870768672442</v>
      </c>
      <c r="S80">
        <v>11.755086629685156</v>
      </c>
      <c r="T80">
        <v>1.4207343020134227</v>
      </c>
      <c r="U80">
        <v>58.329335742187503</v>
      </c>
      <c r="V80">
        <v>8.8199648430493269</v>
      </c>
      <c r="W80">
        <v>18.780858311022701</v>
      </c>
      <c r="X80">
        <v>62.808590024552778</v>
      </c>
      <c r="Y80">
        <v>0</v>
      </c>
      <c r="Z80">
        <v>8.3318434395454535</v>
      </c>
      <c r="AA80">
        <v>17.863332473417724</v>
      </c>
      <c r="AB80">
        <v>20.872783690709326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30.433566360758103</v>
      </c>
      <c r="AH80">
        <v>78.113990242212097</v>
      </c>
      <c r="AI80">
        <v>25.568665960272948</v>
      </c>
      <c r="AJ80">
        <v>0</v>
      </c>
      <c r="AK80">
        <v>28.745155774940905</v>
      </c>
      <c r="AL80">
        <v>57.716554740791736</v>
      </c>
      <c r="AM80">
        <v>8.0900862708985564</v>
      </c>
      <c r="AN80">
        <v>6.3872114431780688E-2</v>
      </c>
      <c r="AO80">
        <v>0</v>
      </c>
      <c r="AP80">
        <v>1.8456988421706708</v>
      </c>
      <c r="AQ80">
        <v>0</v>
      </c>
      <c r="AR80">
        <v>18.715200399999993</v>
      </c>
      <c r="AS80">
        <v>16.811756653580236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2.4600095164410059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1309.9223550097522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482.78580472547986</v>
      </c>
      <c r="L81">
        <v>17.459392386646577</v>
      </c>
      <c r="M81">
        <v>63.859508349599572</v>
      </c>
      <c r="N81">
        <v>52.911879030247484</v>
      </c>
      <c r="O81">
        <v>73.963955412969284</v>
      </c>
      <c r="P81">
        <v>31.359131272526259</v>
      </c>
      <c r="Q81">
        <v>9.6217921129032256</v>
      </c>
      <c r="R81">
        <v>19.125870768672442</v>
      </c>
      <c r="S81">
        <v>11.755086629685156</v>
      </c>
      <c r="T81">
        <v>1.4207343020134227</v>
      </c>
      <c r="U81">
        <v>58.329335742187503</v>
      </c>
      <c r="V81">
        <v>8.8199648430493269</v>
      </c>
      <c r="W81">
        <v>18.780858311022701</v>
      </c>
      <c r="X81">
        <v>62.808590024552778</v>
      </c>
      <c r="Y81">
        <v>0</v>
      </c>
      <c r="Z81">
        <v>8.3318434395454535</v>
      </c>
      <c r="AA81">
        <v>17.863332473417724</v>
      </c>
      <c r="AB81">
        <v>20.872783690709326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30.433566360758103</v>
      </c>
      <c r="AH81">
        <v>78.113990242212097</v>
      </c>
      <c r="AI81">
        <v>25.568665960272948</v>
      </c>
      <c r="AJ81">
        <v>0</v>
      </c>
      <c r="AK81">
        <v>28.745155774940905</v>
      </c>
      <c r="AL81">
        <v>57.716554740791736</v>
      </c>
      <c r="AM81">
        <v>8.0900862708985564</v>
      </c>
      <c r="AN81">
        <v>6.3872114431780688E-2</v>
      </c>
      <c r="AO81">
        <v>0</v>
      </c>
      <c r="AP81">
        <v>1.8456988421706708</v>
      </c>
      <c r="AQ81">
        <v>0</v>
      </c>
      <c r="AR81">
        <v>18.715200399999993</v>
      </c>
      <c r="AS81">
        <v>16.811756653580236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2.4600095164410059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1298.8985982304591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494.07189446185924</v>
      </c>
      <c r="L82">
        <v>17.459392386646577</v>
      </c>
      <c r="M82">
        <v>63.859508349599572</v>
      </c>
      <c r="N82">
        <v>52.911879030247484</v>
      </c>
      <c r="O82">
        <v>73.963955412969284</v>
      </c>
      <c r="P82">
        <v>31.359131272526259</v>
      </c>
      <c r="Q82">
        <v>9.6217921129032256</v>
      </c>
      <c r="R82">
        <v>19.125870768672442</v>
      </c>
      <c r="S82">
        <v>11.755086629685156</v>
      </c>
      <c r="T82">
        <v>1.4207343020134227</v>
      </c>
      <c r="U82">
        <v>58.329335742187503</v>
      </c>
      <c r="V82">
        <v>8.8199648430493269</v>
      </c>
      <c r="W82">
        <v>18.780858311022701</v>
      </c>
      <c r="X82">
        <v>62.808590024552778</v>
      </c>
      <c r="Y82">
        <v>0</v>
      </c>
      <c r="Z82">
        <v>8.3318434395454535</v>
      </c>
      <c r="AA82">
        <v>17.863332473417724</v>
      </c>
      <c r="AB82">
        <v>20.872783690709326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30.433566360758103</v>
      </c>
      <c r="AH82">
        <v>78.113990242212097</v>
      </c>
      <c r="AI82">
        <v>3.2780339147728013</v>
      </c>
      <c r="AJ82">
        <v>0</v>
      </c>
      <c r="AK82">
        <v>28.745155774940905</v>
      </c>
      <c r="AL82">
        <v>57.716554740791736</v>
      </c>
      <c r="AM82">
        <v>8.0900862708985564</v>
      </c>
      <c r="AN82">
        <v>6.3872114431780688E-2</v>
      </c>
      <c r="AO82">
        <v>0</v>
      </c>
      <c r="AP82">
        <v>1.8456988421706708</v>
      </c>
      <c r="AQ82">
        <v>0</v>
      </c>
      <c r="AR82">
        <v>18.715200399999993</v>
      </c>
      <c r="AS82">
        <v>16.811756653580236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1287.8940559213383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494.07189446185924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31.359131272526259</v>
      </c>
      <c r="Q83">
        <v>9.6217921129032256</v>
      </c>
      <c r="R83">
        <v>19.125870768672442</v>
      </c>
      <c r="S83">
        <v>11.755086629685156</v>
      </c>
      <c r="T83">
        <v>1.4207343020134227</v>
      </c>
      <c r="U83">
        <v>58.329335742187503</v>
      </c>
      <c r="V83">
        <v>8.8199648430493269</v>
      </c>
      <c r="W83">
        <v>18.780858311022701</v>
      </c>
      <c r="X83">
        <v>62.808590024552778</v>
      </c>
      <c r="Y83">
        <v>0</v>
      </c>
      <c r="Z83">
        <v>8.3318434395454535</v>
      </c>
      <c r="AA83">
        <v>17.863332473417724</v>
      </c>
      <c r="AB83">
        <v>20.872783690709326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30.433566360758103</v>
      </c>
      <c r="AH83">
        <v>78.113990242212097</v>
      </c>
      <c r="AI83">
        <v>1.8356990100858326</v>
      </c>
      <c r="AJ83">
        <v>0</v>
      </c>
      <c r="AK83">
        <v>28.745155774940905</v>
      </c>
      <c r="AL83">
        <v>57.716554740791736</v>
      </c>
      <c r="AM83">
        <v>8.0900862708985564</v>
      </c>
      <c r="AN83">
        <v>6.3872114431780688E-2</v>
      </c>
      <c r="AO83">
        <v>0</v>
      </c>
      <c r="AP83">
        <v>1.8456988421706708</v>
      </c>
      <c r="AQ83">
        <v>0</v>
      </c>
      <c r="AR83">
        <v>18.715200399999993</v>
      </c>
      <c r="AS83">
        <v>16.811756653580236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1286.4423286300048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31.359131272526259</v>
      </c>
      <c r="Q84">
        <v>9.6217921129032256</v>
      </c>
      <c r="R84">
        <v>19.125870768672442</v>
      </c>
      <c r="S84">
        <v>11.755086629685156</v>
      </c>
      <c r="T84">
        <v>1.4207343020134227</v>
      </c>
      <c r="U84">
        <v>58.329335742187503</v>
      </c>
      <c r="V84">
        <v>8.8199648430493269</v>
      </c>
      <c r="W84">
        <v>18.780858311022701</v>
      </c>
      <c r="X84">
        <v>62.808590024552778</v>
      </c>
      <c r="Y84">
        <v>0</v>
      </c>
      <c r="Z84">
        <v>8.3318434395454535</v>
      </c>
      <c r="AA84">
        <v>17.863332473417724</v>
      </c>
      <c r="AB84">
        <v>20.872783690709326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30.433566360758103</v>
      </c>
      <c r="AH84">
        <v>78.113990242212097</v>
      </c>
      <c r="AI84">
        <v>1.8356990100858326</v>
      </c>
      <c r="AJ84">
        <v>0</v>
      </c>
      <c r="AK84">
        <v>28.745155774940905</v>
      </c>
      <c r="AL84">
        <v>57.716554740791736</v>
      </c>
      <c r="AM84">
        <v>8.0900862708985564</v>
      </c>
      <c r="AN84">
        <v>6.3872114431780688E-2</v>
      </c>
      <c r="AO84">
        <v>0</v>
      </c>
      <c r="AP84">
        <v>1.8456988421706708</v>
      </c>
      <c r="AQ84">
        <v>0</v>
      </c>
      <c r="AR84">
        <v>18.715200399999993</v>
      </c>
      <c r="AS84">
        <v>16.811756653580236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1286.4423286300048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31.359131272526259</v>
      </c>
      <c r="Q85">
        <v>9.6217921129032256</v>
      </c>
      <c r="R85">
        <v>19.125870768672442</v>
      </c>
      <c r="S85">
        <v>11.755086629685156</v>
      </c>
      <c r="T85">
        <v>1.4207343020134227</v>
      </c>
      <c r="U85">
        <v>58.329335742187503</v>
      </c>
      <c r="V85">
        <v>8.8199648430493269</v>
      </c>
      <c r="W85">
        <v>18.780858311022701</v>
      </c>
      <c r="X85">
        <v>62.808590024552778</v>
      </c>
      <c r="Y85">
        <v>0</v>
      </c>
      <c r="Z85">
        <v>8.3318434395454535</v>
      </c>
      <c r="AA85">
        <v>17.863332473417724</v>
      </c>
      <c r="AB85">
        <v>20.872783690709326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30.433566360758103</v>
      </c>
      <c r="AH85">
        <v>78.113990242212097</v>
      </c>
      <c r="AI85">
        <v>7.2116749687614377</v>
      </c>
      <c r="AJ85">
        <v>0</v>
      </c>
      <c r="AK85">
        <v>28.745155774940905</v>
      </c>
      <c r="AL85">
        <v>57.716554740791736</v>
      </c>
      <c r="AM85">
        <v>8.0900862708985564</v>
      </c>
      <c r="AN85">
        <v>6.3872114431780688E-2</v>
      </c>
      <c r="AO85">
        <v>0</v>
      </c>
      <c r="AP85">
        <v>1.8456988421706708</v>
      </c>
      <c r="AQ85">
        <v>0</v>
      </c>
      <c r="AR85">
        <v>16.609740442844199</v>
      </c>
      <c r="AS85">
        <v>16.811756653580236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1289.7128446315246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31.359131272526259</v>
      </c>
      <c r="Q86">
        <v>9.6217921129032256</v>
      </c>
      <c r="R86">
        <v>19.125870768672442</v>
      </c>
      <c r="S86">
        <v>11.755086629685156</v>
      </c>
      <c r="T86">
        <v>1.4207343020134227</v>
      </c>
      <c r="U86">
        <v>58.329335742187503</v>
      </c>
      <c r="V86">
        <v>8.8199648430493269</v>
      </c>
      <c r="W86">
        <v>18.780858311022701</v>
      </c>
      <c r="X86">
        <v>62.808590024552778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30.433566360758103</v>
      </c>
      <c r="AH86">
        <v>77.229319632328796</v>
      </c>
      <c r="AI86">
        <v>7.2116749687614377</v>
      </c>
      <c r="AJ86">
        <v>0</v>
      </c>
      <c r="AK86">
        <v>28.745155774940905</v>
      </c>
      <c r="AL86">
        <v>57.716554740791736</v>
      </c>
      <c r="AM86">
        <v>8.0737427045288879</v>
      </c>
      <c r="AN86">
        <v>6.3872114431780688E-2</v>
      </c>
      <c r="AO86">
        <v>0</v>
      </c>
      <c r="AP86">
        <v>1.8456988421706708</v>
      </c>
      <c r="AQ86">
        <v>0</v>
      </c>
      <c r="AR86">
        <v>16.609740442844199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1281.1842597236785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31.359131272526259</v>
      </c>
      <c r="Q87">
        <v>9.6217921129032256</v>
      </c>
      <c r="R87">
        <v>19.125870768672442</v>
      </c>
      <c r="S87">
        <v>11.755086629685156</v>
      </c>
      <c r="T87">
        <v>1.4207343020134227</v>
      </c>
      <c r="U87">
        <v>58.329335742187503</v>
      </c>
      <c r="V87">
        <v>8.8199648430493269</v>
      </c>
      <c r="W87">
        <v>18.780858311022701</v>
      </c>
      <c r="X87">
        <v>62.808590024552778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30.433566360758103</v>
      </c>
      <c r="AH87">
        <v>77.229319632328796</v>
      </c>
      <c r="AI87">
        <v>7.2116749687614377</v>
      </c>
      <c r="AJ87">
        <v>0</v>
      </c>
      <c r="AK87">
        <v>28.745155774940905</v>
      </c>
      <c r="AL87">
        <v>57.716554740791736</v>
      </c>
      <c r="AM87">
        <v>8.0737427045288879</v>
      </c>
      <c r="AN87">
        <v>6.3872114431780688E-2</v>
      </c>
      <c r="AO87">
        <v>0</v>
      </c>
      <c r="AP87">
        <v>1.5742727097763045</v>
      </c>
      <c r="AQ87">
        <v>0</v>
      </c>
      <c r="AR87">
        <v>16.609740442844199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1280.9128335912842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31.359131272526259</v>
      </c>
      <c r="Q88">
        <v>9.6217921129032256</v>
      </c>
      <c r="R88">
        <v>19.125870768672442</v>
      </c>
      <c r="S88">
        <v>11.755086629685156</v>
      </c>
      <c r="T88">
        <v>1.4207343020134227</v>
      </c>
      <c r="U88">
        <v>58.329335742187503</v>
      </c>
      <c r="V88">
        <v>8.8199648430493269</v>
      </c>
      <c r="W88">
        <v>18.780858311022701</v>
      </c>
      <c r="X88">
        <v>62.808590024552778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30.433566360758103</v>
      </c>
      <c r="AH88">
        <v>77.229319632328796</v>
      </c>
      <c r="AI88">
        <v>7.2116749687614377</v>
      </c>
      <c r="AJ88">
        <v>0</v>
      </c>
      <c r="AK88">
        <v>28.816307072340429</v>
      </c>
      <c r="AL88">
        <v>57.716554740791736</v>
      </c>
      <c r="AM88">
        <v>8.0737427045288879</v>
      </c>
      <c r="AN88">
        <v>6.3872114431780688E-2</v>
      </c>
      <c r="AO88">
        <v>0</v>
      </c>
      <c r="AP88">
        <v>1.5742727097763045</v>
      </c>
      <c r="AQ88">
        <v>0</v>
      </c>
      <c r="AR88">
        <v>16.609740442844199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1280.9839848886836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31.359131272526259</v>
      </c>
      <c r="Q89">
        <v>9.6217921129032256</v>
      </c>
      <c r="R89">
        <v>19.125870768672442</v>
      </c>
      <c r="S89">
        <v>11.755086629685156</v>
      </c>
      <c r="T89">
        <v>1.4207343020134227</v>
      </c>
      <c r="U89">
        <v>58.329335742187503</v>
      </c>
      <c r="V89">
        <v>8.8199648430493269</v>
      </c>
      <c r="W89">
        <v>18.780858311022701</v>
      </c>
      <c r="X89">
        <v>62.808590024552778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30.433566360758103</v>
      </c>
      <c r="AH89">
        <v>77.229319632328796</v>
      </c>
      <c r="AI89">
        <v>7.2116749687614377</v>
      </c>
      <c r="AJ89">
        <v>0</v>
      </c>
      <c r="AK89">
        <v>28.816307072340429</v>
      </c>
      <c r="AL89">
        <v>57.716554740791736</v>
      </c>
      <c r="AM89">
        <v>8.0737427045288879</v>
      </c>
      <c r="AN89">
        <v>6.3872114431780688E-2</v>
      </c>
      <c r="AO89">
        <v>0</v>
      </c>
      <c r="AP89">
        <v>1.5742727097763045</v>
      </c>
      <c r="AQ89">
        <v>0</v>
      </c>
      <c r="AR89">
        <v>16.609740442844199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1280.9839848886836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31.359131272526259</v>
      </c>
      <c r="Q90">
        <v>9.6217921129032256</v>
      </c>
      <c r="R90">
        <v>19.125870768672442</v>
      </c>
      <c r="S90">
        <v>11.755086629685156</v>
      </c>
      <c r="T90">
        <v>1.4207343020134227</v>
      </c>
      <c r="U90">
        <v>58.329335742187503</v>
      </c>
      <c r="V90">
        <v>8.8199648430493269</v>
      </c>
      <c r="W90">
        <v>18.780858311022701</v>
      </c>
      <c r="X90">
        <v>62.808590024552778</v>
      </c>
      <c r="Y90">
        <v>0</v>
      </c>
      <c r="Z90">
        <v>8.3318434395454535</v>
      </c>
      <c r="AA90">
        <v>17.863332473417724</v>
      </c>
      <c r="AB90">
        <v>20.872783690709326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30.433566360758103</v>
      </c>
      <c r="AH90">
        <v>78.113990242212097</v>
      </c>
      <c r="AI90">
        <v>7.2116749687614377</v>
      </c>
      <c r="AJ90">
        <v>0</v>
      </c>
      <c r="AK90">
        <v>28.816307072340429</v>
      </c>
      <c r="AL90">
        <v>57.716554740791736</v>
      </c>
      <c r="AM90">
        <v>8.0900862708985564</v>
      </c>
      <c r="AN90">
        <v>6.3872114431780688E-2</v>
      </c>
      <c r="AO90">
        <v>0</v>
      </c>
      <c r="AP90">
        <v>1.5742727097763045</v>
      </c>
      <c r="AQ90">
        <v>0</v>
      </c>
      <c r="AR90">
        <v>16.609740442844199</v>
      </c>
      <c r="AS90">
        <v>16.811756653580236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1289.5125697965298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31.359131272526259</v>
      </c>
      <c r="Q91">
        <v>9.6217921129032256</v>
      </c>
      <c r="R91">
        <v>19.125870768672442</v>
      </c>
      <c r="S91">
        <v>11.755086629685156</v>
      </c>
      <c r="T91">
        <v>1.4207343020134227</v>
      </c>
      <c r="U91">
        <v>58.329335742187503</v>
      </c>
      <c r="V91">
        <v>8.8199648430493269</v>
      </c>
      <c r="W91">
        <v>18.780858311022701</v>
      </c>
      <c r="X91">
        <v>62.808590024552778</v>
      </c>
      <c r="Y91">
        <v>0</v>
      </c>
      <c r="Z91">
        <v>8.3318434395454535</v>
      </c>
      <c r="AA91">
        <v>17.863332473417724</v>
      </c>
      <c r="AB91">
        <v>20.872783690709326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30.433566360758103</v>
      </c>
      <c r="AH91">
        <v>78.113990242212097</v>
      </c>
      <c r="AI91">
        <v>7.2116749687614377</v>
      </c>
      <c r="AJ91">
        <v>0</v>
      </c>
      <c r="AK91">
        <v>28.816307072340429</v>
      </c>
      <c r="AL91">
        <v>57.716554740791736</v>
      </c>
      <c r="AM91">
        <v>8.0900862708985564</v>
      </c>
      <c r="AN91">
        <v>6.3872114431780688E-2</v>
      </c>
      <c r="AO91">
        <v>0</v>
      </c>
      <c r="AP91">
        <v>1.5742727097763045</v>
      </c>
      <c r="AQ91">
        <v>0</v>
      </c>
      <c r="AR91">
        <v>14.504280485688398</v>
      </c>
      <c r="AS91">
        <v>16.811756653580236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1287.407109839374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31.359131272526259</v>
      </c>
      <c r="Q92">
        <v>9.6217921129032256</v>
      </c>
      <c r="R92">
        <v>19.125870768672442</v>
      </c>
      <c r="S92">
        <v>11.755086629685156</v>
      </c>
      <c r="T92">
        <v>1.4207343020134227</v>
      </c>
      <c r="U92">
        <v>58.329335742187503</v>
      </c>
      <c r="V92">
        <v>8.8199648430493269</v>
      </c>
      <c r="W92">
        <v>18.780858311022701</v>
      </c>
      <c r="X92">
        <v>62.808590024552778</v>
      </c>
      <c r="Y92">
        <v>0</v>
      </c>
      <c r="Z92">
        <v>8.3318434395454535</v>
      </c>
      <c r="AA92">
        <v>17.863332473417724</v>
      </c>
      <c r="AB92">
        <v>20.872783690709326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30.433566360758103</v>
      </c>
      <c r="AH92">
        <v>78.113990242212097</v>
      </c>
      <c r="AI92">
        <v>7.2116749687614377</v>
      </c>
      <c r="AJ92">
        <v>0</v>
      </c>
      <c r="AK92">
        <v>28.816307072340429</v>
      </c>
      <c r="AL92">
        <v>57.716554740791736</v>
      </c>
      <c r="AM92">
        <v>8.0900862708985564</v>
      </c>
      <c r="AN92">
        <v>6.3872114431780688E-2</v>
      </c>
      <c r="AO92">
        <v>0</v>
      </c>
      <c r="AP92">
        <v>1.5742727097763045</v>
      </c>
      <c r="AQ92">
        <v>0</v>
      </c>
      <c r="AR92">
        <v>14.504280485688398</v>
      </c>
      <c r="AS92">
        <v>16.811756653580236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1287.407109839374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31.359131272526259</v>
      </c>
      <c r="Q93">
        <v>9.6217921129032256</v>
      </c>
      <c r="R93">
        <v>19.125870768672442</v>
      </c>
      <c r="S93">
        <v>11.755086629685156</v>
      </c>
      <c r="T93">
        <v>1.4207343020134227</v>
      </c>
      <c r="U93">
        <v>58.329335742187503</v>
      </c>
      <c r="V93">
        <v>8.8199648430493269</v>
      </c>
      <c r="W93">
        <v>18.780858311022701</v>
      </c>
      <c r="X93">
        <v>62.808590024552778</v>
      </c>
      <c r="Y93">
        <v>0</v>
      </c>
      <c r="Z93">
        <v>8.3318434395454535</v>
      </c>
      <c r="AA93">
        <v>17.863332473417724</v>
      </c>
      <c r="AB93">
        <v>20.872783690709326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30.433566360758103</v>
      </c>
      <c r="AH93">
        <v>78.113990242212097</v>
      </c>
      <c r="AI93">
        <v>7.8672816626506803</v>
      </c>
      <c r="AJ93">
        <v>0</v>
      </c>
      <c r="AK93">
        <v>28.816307072340429</v>
      </c>
      <c r="AL93">
        <v>57.716554740791736</v>
      </c>
      <c r="AM93">
        <v>8.0900862708985564</v>
      </c>
      <c r="AN93">
        <v>6.3872114431780688E-2</v>
      </c>
      <c r="AO93">
        <v>0</v>
      </c>
      <c r="AP93">
        <v>1.5742727097763045</v>
      </c>
      <c r="AQ93">
        <v>0</v>
      </c>
      <c r="AR93">
        <v>14.036400299999995</v>
      </c>
      <c r="AS93">
        <v>16.811756653580236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1287.5948363475748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31.359131272526259</v>
      </c>
      <c r="Q94">
        <v>9.6217921129032256</v>
      </c>
      <c r="R94">
        <v>19.125870768672442</v>
      </c>
      <c r="S94">
        <v>11.755086629685156</v>
      </c>
      <c r="T94">
        <v>1.4207343020134227</v>
      </c>
      <c r="U94">
        <v>58.329335742187503</v>
      </c>
      <c r="V94">
        <v>8.8199648430493269</v>
      </c>
      <c r="W94">
        <v>18.780858311022701</v>
      </c>
      <c r="X94">
        <v>62.808590024552778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30.433566360758103</v>
      </c>
      <c r="AH94">
        <v>77.229319632328796</v>
      </c>
      <c r="AI94">
        <v>7.8672816626506803</v>
      </c>
      <c r="AJ94">
        <v>0</v>
      </c>
      <c r="AK94">
        <v>28.816307072340429</v>
      </c>
      <c r="AL94">
        <v>57.716554740791736</v>
      </c>
      <c r="AM94">
        <v>8.0737427045288879</v>
      </c>
      <c r="AN94">
        <v>6.3872114431780688E-2</v>
      </c>
      <c r="AO94">
        <v>0</v>
      </c>
      <c r="AP94">
        <v>1.5742727097763045</v>
      </c>
      <c r="AQ94">
        <v>0</v>
      </c>
      <c r="AR94">
        <v>14.036400299999995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1280.4311187351832</v>
      </c>
    </row>
    <row r="95" spans="1:117">
      <c r="A95" t="s">
        <v>137</v>
      </c>
      <c r="B95">
        <v>0</v>
      </c>
      <c r="C95">
        <v>0</v>
      </c>
      <c r="D95">
        <v>19.301406442738323</v>
      </c>
      <c r="E95">
        <v>0</v>
      </c>
      <c r="F95">
        <v>0</v>
      </c>
      <c r="G95">
        <v>19.301437496012756</v>
      </c>
      <c r="H95">
        <v>0</v>
      </c>
      <c r="I95">
        <v>0</v>
      </c>
      <c r="J95">
        <v>23.879419395799676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31.359131272526259</v>
      </c>
      <c r="Q95">
        <v>9.6217921129032256</v>
      </c>
      <c r="R95">
        <v>19.125870768672442</v>
      </c>
      <c r="S95">
        <v>11.755086629685156</v>
      </c>
      <c r="T95">
        <v>1.4207343020134227</v>
      </c>
      <c r="U95">
        <v>58.329335742187503</v>
      </c>
      <c r="V95">
        <v>8.8199648430493269</v>
      </c>
      <c r="W95">
        <v>18.780858311022701</v>
      </c>
      <c r="X95">
        <v>62.808590024552778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30.433566360758103</v>
      </c>
      <c r="AH95">
        <v>77.229319632328796</v>
      </c>
      <c r="AI95">
        <v>7.8672816626506803</v>
      </c>
      <c r="AJ95">
        <v>0</v>
      </c>
      <c r="AK95">
        <v>28.816307072340429</v>
      </c>
      <c r="AL95">
        <v>57.716554740791736</v>
      </c>
      <c r="AM95">
        <v>8.0737427045288879</v>
      </c>
      <c r="AN95">
        <v>6.3872114431780688E-2</v>
      </c>
      <c r="AO95">
        <v>0</v>
      </c>
      <c r="AP95">
        <v>1.5742727097763045</v>
      </c>
      <c r="AQ95">
        <v>0</v>
      </c>
      <c r="AR95">
        <v>14.036400299999995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1342.9133820697341</v>
      </c>
    </row>
    <row r="96" spans="1:117">
      <c r="A96" t="s">
        <v>138</v>
      </c>
      <c r="B96">
        <v>0</v>
      </c>
      <c r="C96">
        <v>0</v>
      </c>
      <c r="D96">
        <v>19.301406442738323</v>
      </c>
      <c r="E96">
        <v>0</v>
      </c>
      <c r="F96">
        <v>0</v>
      </c>
      <c r="G96">
        <v>19.301437496012756</v>
      </c>
      <c r="H96">
        <v>0</v>
      </c>
      <c r="I96">
        <v>0</v>
      </c>
      <c r="J96">
        <v>30.402111539763112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31.359131272526259</v>
      </c>
      <c r="Q96">
        <v>9.6217921129032256</v>
      </c>
      <c r="R96">
        <v>19.125870768672442</v>
      </c>
      <c r="S96">
        <v>11.755086629685156</v>
      </c>
      <c r="T96">
        <v>1.4207343020134227</v>
      </c>
      <c r="U96">
        <v>58.329335742187503</v>
      </c>
      <c r="V96">
        <v>8.8199648430493269</v>
      </c>
      <c r="W96">
        <v>18.780858311022701</v>
      </c>
      <c r="X96">
        <v>62.808590024552778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30.433566360758103</v>
      </c>
      <c r="AH96">
        <v>77.229319632328796</v>
      </c>
      <c r="AI96">
        <v>7.8672816626506803</v>
      </c>
      <c r="AJ96">
        <v>0</v>
      </c>
      <c r="AK96">
        <v>28.816307072340429</v>
      </c>
      <c r="AL96">
        <v>57.716554740791736</v>
      </c>
      <c r="AM96">
        <v>8.0737427045288879</v>
      </c>
      <c r="AN96">
        <v>6.3872114431780688E-2</v>
      </c>
      <c r="AO96">
        <v>0</v>
      </c>
      <c r="AP96">
        <v>1.5742727097763045</v>
      </c>
      <c r="AQ96">
        <v>0</v>
      </c>
      <c r="AR96">
        <v>14.036400299999995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1349.4360742136976</v>
      </c>
    </row>
    <row r="97" spans="1:117">
      <c r="A97" t="s">
        <v>139</v>
      </c>
      <c r="B97">
        <v>0</v>
      </c>
      <c r="C97">
        <v>0</v>
      </c>
      <c r="D97">
        <v>19.301406442738323</v>
      </c>
      <c r="E97">
        <v>0</v>
      </c>
      <c r="F97">
        <v>0</v>
      </c>
      <c r="G97">
        <v>18.870413397129184</v>
      </c>
      <c r="H97">
        <v>0</v>
      </c>
      <c r="I97">
        <v>0</v>
      </c>
      <c r="J97">
        <v>29.487746773658962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31.359131272526259</v>
      </c>
      <c r="Q97">
        <v>9.6217921129032256</v>
      </c>
      <c r="R97">
        <v>19.125870768672442</v>
      </c>
      <c r="S97">
        <v>11.755086629685156</v>
      </c>
      <c r="T97">
        <v>1.4207343020134227</v>
      </c>
      <c r="U97">
        <v>58.329335742187503</v>
      </c>
      <c r="V97">
        <v>8.8199648430493269</v>
      </c>
      <c r="W97">
        <v>18.780858311022701</v>
      </c>
      <c r="X97">
        <v>62.808590024552778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30.433566360758103</v>
      </c>
      <c r="AH97">
        <v>77.229319632328796</v>
      </c>
      <c r="AI97">
        <v>7.8672816626506803</v>
      </c>
      <c r="AJ97">
        <v>0</v>
      </c>
      <c r="AK97">
        <v>28.816307072340429</v>
      </c>
      <c r="AL97">
        <v>57.716554740791736</v>
      </c>
      <c r="AM97">
        <v>8.0737427045288879</v>
      </c>
      <c r="AN97">
        <v>6.3872114431780688E-2</v>
      </c>
      <c r="AO97">
        <v>0</v>
      </c>
      <c r="AP97">
        <v>1.3028465773819387</v>
      </c>
      <c r="AQ97">
        <v>0</v>
      </c>
      <c r="AR97">
        <v>14.036400299999995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1347.8192592163152</v>
      </c>
    </row>
    <row r="98" spans="1:117">
      <c r="A98" t="s">
        <v>140</v>
      </c>
      <c r="B98">
        <v>0</v>
      </c>
      <c r="C98">
        <v>0</v>
      </c>
      <c r="D98">
        <v>21.608985784395472</v>
      </c>
      <c r="E98">
        <v>0</v>
      </c>
      <c r="F98">
        <v>0</v>
      </c>
      <c r="G98">
        <v>22.527129849799028</v>
      </c>
      <c r="H98">
        <v>0</v>
      </c>
      <c r="I98">
        <v>0</v>
      </c>
      <c r="J98">
        <v>29.487746773658962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31.359131272526259</v>
      </c>
      <c r="Q98">
        <v>9.6217921129032256</v>
      </c>
      <c r="R98">
        <v>19.125870768672442</v>
      </c>
      <c r="S98">
        <v>11.755086629685156</v>
      </c>
      <c r="T98">
        <v>1.4207343020134227</v>
      </c>
      <c r="U98">
        <v>58.329335742187503</v>
      </c>
      <c r="V98">
        <v>8.8199648430493269</v>
      </c>
      <c r="W98">
        <v>18.780858311022701</v>
      </c>
      <c r="X98">
        <v>62.808590024552778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30.433566360758103</v>
      </c>
      <c r="AH98">
        <v>77.229319632328796</v>
      </c>
      <c r="AI98">
        <v>7.8672816626506803</v>
      </c>
      <c r="AJ98">
        <v>0</v>
      </c>
      <c r="AK98">
        <v>28.816307072340429</v>
      </c>
      <c r="AL98">
        <v>57.716554740791736</v>
      </c>
      <c r="AM98">
        <v>8.0737427045288879</v>
      </c>
      <c r="AN98">
        <v>6.3872114431780688E-2</v>
      </c>
      <c r="AO98">
        <v>0</v>
      </c>
      <c r="AP98">
        <v>1.3028465773819387</v>
      </c>
      <c r="AQ98">
        <v>0</v>
      </c>
      <c r="AR98">
        <v>14.036400299999995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1353.7835550106422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1.987830127815261E-2</v>
      </c>
      <c r="E99">
        <f t="shared" si="2"/>
        <v>0</v>
      </c>
      <c r="F99">
        <f t="shared" si="2"/>
        <v>0</v>
      </c>
      <c r="G99">
        <f t="shared" si="2"/>
        <v>2.029470977375358E-2</v>
      </c>
      <c r="H99">
        <f t="shared" si="2"/>
        <v>0</v>
      </c>
      <c r="I99">
        <f t="shared" si="2"/>
        <v>0</v>
      </c>
      <c r="J99">
        <f t="shared" si="2"/>
        <v>2.8736622236155532E-2</v>
      </c>
      <c r="K99">
        <f t="shared" si="2"/>
        <v>9.9079924336675393</v>
      </c>
      <c r="L99">
        <f t="shared" si="2"/>
        <v>0.29560440452121772</v>
      </c>
      <c r="M99">
        <f t="shared" si="2"/>
        <v>1.4982320199259307</v>
      </c>
      <c r="N99">
        <f t="shared" si="2"/>
        <v>1.269885096725937</v>
      </c>
      <c r="O99">
        <f t="shared" si="2"/>
        <v>1.7751349299112602</v>
      </c>
      <c r="P99">
        <f t="shared" si="2"/>
        <v>0.75265035143283476</v>
      </c>
      <c r="Q99">
        <f t="shared" si="2"/>
        <v>0.15435862758042199</v>
      </c>
      <c r="R99">
        <f t="shared" si="2"/>
        <v>0.40521170103955301</v>
      </c>
      <c r="S99">
        <f t="shared" si="2"/>
        <v>0.24803965602761244</v>
      </c>
      <c r="T99">
        <f t="shared" si="2"/>
        <v>3.013163034199634E-2</v>
      </c>
      <c r="U99">
        <f t="shared" si="2"/>
        <v>1.3875413283456879</v>
      </c>
      <c r="V99">
        <f t="shared" si="2"/>
        <v>0.18622661986997815</v>
      </c>
      <c r="W99">
        <f t="shared" si="2"/>
        <v>0.38875797278588337</v>
      </c>
      <c r="X99">
        <f t="shared" si="2"/>
        <v>1.3397033606831699</v>
      </c>
      <c r="Y99">
        <f t="shared" si="2"/>
        <v>0</v>
      </c>
      <c r="Z99">
        <f t="shared" si="2"/>
        <v>0.10652956898681831</v>
      </c>
      <c r="AA99">
        <f t="shared" si="2"/>
        <v>0.27458947368101261</v>
      </c>
      <c r="AB99">
        <f t="shared" si="2"/>
        <v>0.50094680857702456</v>
      </c>
      <c r="AC99">
        <f t="shared" si="2"/>
        <v>0.35921565133073685</v>
      </c>
      <c r="AD99">
        <f t="shared" si="2"/>
        <v>0.31074843115933748</v>
      </c>
      <c r="AE99">
        <f t="shared" si="2"/>
        <v>0.61021035660216782</v>
      </c>
      <c r="AF99">
        <f t="shared" si="2"/>
        <v>0</v>
      </c>
      <c r="AG99">
        <f t="shared" si="2"/>
        <v>0.73040559265819338</v>
      </c>
      <c r="AH99">
        <f t="shared" si="2"/>
        <v>1.7705000844860905</v>
      </c>
      <c r="AI99">
        <f t="shared" si="2"/>
        <v>0.13948034995387851</v>
      </c>
      <c r="AJ99">
        <f t="shared" si="2"/>
        <v>0</v>
      </c>
      <c r="AK99">
        <f t="shared" si="2"/>
        <v>0.69121782542482235</v>
      </c>
      <c r="AL99">
        <f t="shared" si="2"/>
        <v>1.3805799958604588</v>
      </c>
      <c r="AM99">
        <f t="shared" si="2"/>
        <v>6.4693451038259644E-2</v>
      </c>
      <c r="AN99">
        <f t="shared" si="2"/>
        <v>1.5329307463627356E-3</v>
      </c>
      <c r="AO99">
        <f t="shared" si="2"/>
        <v>0</v>
      </c>
      <c r="AP99">
        <f t="shared" si="2"/>
        <v>4.5518195407518572E-2</v>
      </c>
      <c r="AQ99">
        <f t="shared" si="2"/>
        <v>0</v>
      </c>
      <c r="AR99">
        <f t="shared" si="2"/>
        <v>0.39097223445430257</v>
      </c>
      <c r="AS99">
        <f t="shared" si="2"/>
        <v>0.39212701834772679</v>
      </c>
      <c r="AT99">
        <f t="shared" si="2"/>
        <v>0</v>
      </c>
      <c r="AU99">
        <f t="shared" si="2"/>
        <v>0</v>
      </c>
      <c r="AV99">
        <f t="shared" si="2"/>
        <v>2.0020315789473687E-5</v>
      </c>
      <c r="AW99">
        <f t="shared" si="2"/>
        <v>0</v>
      </c>
      <c r="AX99">
        <f t="shared" si="2"/>
        <v>0</v>
      </c>
      <c r="AY99">
        <f t="shared" si="2"/>
        <v>8.9528162384472129E-2</v>
      </c>
      <c r="AZ99">
        <f t="shared" si="2"/>
        <v>5.6809822825340521E-2</v>
      </c>
      <c r="BA99">
        <f t="shared" si="2"/>
        <v>7.1268556242597481E-2</v>
      </c>
      <c r="BB99">
        <f t="shared" si="2"/>
        <v>5.7900223984526072E-2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27.753174520614532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0.53927734090909107</v>
      </c>
      <c r="H3">
        <v>0</v>
      </c>
      <c r="I3">
        <v>0</v>
      </c>
      <c r="J3">
        <v>0.77975282849604233</v>
      </c>
      <c r="K3">
        <v>158.36060721553633</v>
      </c>
      <c r="L3">
        <v>63.07</v>
      </c>
      <c r="M3">
        <v>0</v>
      </c>
      <c r="N3">
        <v>29.101033448879264</v>
      </c>
      <c r="O3">
        <v>48.872613588856261</v>
      </c>
      <c r="P3">
        <v>66.812002638059695</v>
      </c>
      <c r="Q3">
        <v>5.3490142673992667</v>
      </c>
      <c r="R3">
        <v>10.390096394645742</v>
      </c>
      <c r="S3">
        <v>6.46729681071964</v>
      </c>
      <c r="T3">
        <v>0</v>
      </c>
      <c r="U3">
        <v>269.08786186013077</v>
      </c>
      <c r="V3">
        <v>5.08997971101146</v>
      </c>
      <c r="W3">
        <v>10.856276647554413</v>
      </c>
      <c r="X3">
        <v>36.319184679059973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6.716624525416095</v>
      </c>
      <c r="AE3">
        <v>12.116807626125919</v>
      </c>
      <c r="AF3">
        <v>0</v>
      </c>
      <c r="AG3">
        <v>0</v>
      </c>
      <c r="AH3">
        <v>32.4935863537412</v>
      </c>
      <c r="AI3">
        <v>3.4314738523490469</v>
      </c>
      <c r="AJ3">
        <v>0</v>
      </c>
      <c r="AK3">
        <v>16.662173967375885</v>
      </c>
      <c r="AL3">
        <v>20.501423381583482</v>
      </c>
      <c r="AM3">
        <v>3.8735347435624976</v>
      </c>
      <c r="AN3">
        <v>0</v>
      </c>
      <c r="AO3">
        <v>0</v>
      </c>
      <c r="AP3">
        <v>0.12556043730074568</v>
      </c>
      <c r="AQ3">
        <v>0</v>
      </c>
      <c r="AR3">
        <v>8.9284127307971008</v>
      </c>
      <c r="AS3">
        <v>7.8179964888697793</v>
      </c>
      <c r="AT3">
        <v>0</v>
      </c>
      <c r="AU3">
        <v>0</v>
      </c>
      <c r="AV3">
        <v>4.0040631578947376E-2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852.53573820927534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158.36060721553633</v>
      </c>
      <c r="L4">
        <v>63.07</v>
      </c>
      <c r="M4">
        <v>0</v>
      </c>
      <c r="N4">
        <v>29.101033448879264</v>
      </c>
      <c r="O4">
        <v>48.872613588856261</v>
      </c>
      <c r="P4">
        <v>66.812002638059695</v>
      </c>
      <c r="Q4">
        <v>5.3490142673992667</v>
      </c>
      <c r="R4">
        <v>10.390096394645742</v>
      </c>
      <c r="S4">
        <v>6.46729681071964</v>
      </c>
      <c r="T4">
        <v>0</v>
      </c>
      <c r="U4">
        <v>269.08786186013077</v>
      </c>
      <c r="V4">
        <v>5.08997971101146</v>
      </c>
      <c r="W4">
        <v>10.856276647554413</v>
      </c>
      <c r="X4">
        <v>36.319184679059973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6.716624525416095</v>
      </c>
      <c r="AE4">
        <v>12.116807626125919</v>
      </c>
      <c r="AF4">
        <v>0</v>
      </c>
      <c r="AG4">
        <v>0</v>
      </c>
      <c r="AH4">
        <v>32.4935863537412</v>
      </c>
      <c r="AI4">
        <v>3.4314738523490469</v>
      </c>
      <c r="AJ4">
        <v>0</v>
      </c>
      <c r="AK4">
        <v>16.662173967375885</v>
      </c>
      <c r="AL4">
        <v>20.501423381583482</v>
      </c>
      <c r="AM4">
        <v>3.8735347435624976</v>
      </c>
      <c r="AN4">
        <v>0</v>
      </c>
      <c r="AO4">
        <v>0</v>
      </c>
      <c r="AP4">
        <v>0.12556043730074568</v>
      </c>
      <c r="AQ4">
        <v>0</v>
      </c>
      <c r="AR4">
        <v>8.9284127307971008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851.17666740829134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158.36060721553633</v>
      </c>
      <c r="L5">
        <v>63.07</v>
      </c>
      <c r="M5">
        <v>0</v>
      </c>
      <c r="N5">
        <v>29.101033448879264</v>
      </c>
      <c r="O5">
        <v>48.872613588856261</v>
      </c>
      <c r="P5">
        <v>66.812002638059695</v>
      </c>
      <c r="Q5">
        <v>2.6730767406049503</v>
      </c>
      <c r="R5">
        <v>10.390096394645742</v>
      </c>
      <c r="S5">
        <v>6.46729681071964</v>
      </c>
      <c r="T5">
        <v>0</v>
      </c>
      <c r="U5">
        <v>269.08786186013077</v>
      </c>
      <c r="V5">
        <v>5.08997971101146</v>
      </c>
      <c r="W5">
        <v>10.856276647554413</v>
      </c>
      <c r="X5">
        <v>36.319184679059973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6.716624525416095</v>
      </c>
      <c r="AE5">
        <v>12.116807626125919</v>
      </c>
      <c r="AF5">
        <v>0</v>
      </c>
      <c r="AG5">
        <v>0</v>
      </c>
      <c r="AH5">
        <v>32.4935863537412</v>
      </c>
      <c r="AI5">
        <v>3.4314738523490469</v>
      </c>
      <c r="AJ5">
        <v>0</v>
      </c>
      <c r="AK5">
        <v>16.662173967375885</v>
      </c>
      <c r="AL5">
        <v>20.501423381583482</v>
      </c>
      <c r="AM5">
        <v>2.5810497096951788</v>
      </c>
      <c r="AN5">
        <v>0</v>
      </c>
      <c r="AO5">
        <v>0</v>
      </c>
      <c r="AP5">
        <v>0.12556043730074568</v>
      </c>
      <c r="AQ5">
        <v>0</v>
      </c>
      <c r="AR5">
        <v>8.9284127307971008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847.20824484762977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158.36060721553633</v>
      </c>
      <c r="L6">
        <v>63.07</v>
      </c>
      <c r="M6">
        <v>0</v>
      </c>
      <c r="N6">
        <v>29.101033448879264</v>
      </c>
      <c r="O6">
        <v>48.872613588856261</v>
      </c>
      <c r="P6">
        <v>66.812002638059695</v>
      </c>
      <c r="Q6">
        <v>2.6730767406049503</v>
      </c>
      <c r="R6">
        <v>10.390096394645742</v>
      </c>
      <c r="S6">
        <v>6.46729681071964</v>
      </c>
      <c r="T6">
        <v>0</v>
      </c>
      <c r="U6">
        <v>269.08786186013077</v>
      </c>
      <c r="V6">
        <v>5.08997971101146</v>
      </c>
      <c r="W6">
        <v>10.856276647554413</v>
      </c>
      <c r="X6">
        <v>36.319184679059973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6.716624525416095</v>
      </c>
      <c r="AE6">
        <v>12.116807626125919</v>
      </c>
      <c r="AF6">
        <v>0</v>
      </c>
      <c r="AG6">
        <v>0</v>
      </c>
      <c r="AH6">
        <v>32.4935863537412</v>
      </c>
      <c r="AI6">
        <v>0</v>
      </c>
      <c r="AJ6">
        <v>0</v>
      </c>
      <c r="AK6">
        <v>16.662173967375885</v>
      </c>
      <c r="AL6">
        <v>20.501423381583482</v>
      </c>
      <c r="AM6">
        <v>2.5810497096951788</v>
      </c>
      <c r="AN6">
        <v>0</v>
      </c>
      <c r="AO6">
        <v>0</v>
      </c>
      <c r="AP6">
        <v>0.43946140357381952</v>
      </c>
      <c r="AQ6">
        <v>0</v>
      </c>
      <c r="AR6">
        <v>8.9284127307971008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844.09067196155377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158.36060721553633</v>
      </c>
      <c r="L7">
        <v>63.07</v>
      </c>
      <c r="M7">
        <v>0</v>
      </c>
      <c r="N7">
        <v>29.101033448879264</v>
      </c>
      <c r="O7">
        <v>48.872613588856261</v>
      </c>
      <c r="P7">
        <v>66.812002638059695</v>
      </c>
      <c r="Q7">
        <v>2.6730767406049503</v>
      </c>
      <c r="R7">
        <v>10.390096394645742</v>
      </c>
      <c r="S7">
        <v>6.46729681071964</v>
      </c>
      <c r="T7">
        <v>0</v>
      </c>
      <c r="U7">
        <v>269.08786186013077</v>
      </c>
      <c r="V7">
        <v>5.08997971101146</v>
      </c>
      <c r="W7">
        <v>10.856276647554413</v>
      </c>
      <c r="X7">
        <v>36.319184679059973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6.716624525416095</v>
      </c>
      <c r="AE7">
        <v>12.116807626125919</v>
      </c>
      <c r="AF7">
        <v>0</v>
      </c>
      <c r="AG7">
        <v>0</v>
      </c>
      <c r="AH7">
        <v>32.4935863537412</v>
      </c>
      <c r="AI7">
        <v>0</v>
      </c>
      <c r="AJ7">
        <v>0</v>
      </c>
      <c r="AK7">
        <v>16.662173967375885</v>
      </c>
      <c r="AL7">
        <v>20.501423381583482</v>
      </c>
      <c r="AM7">
        <v>2.2870059880926785</v>
      </c>
      <c r="AN7">
        <v>0</v>
      </c>
      <c r="AO7">
        <v>0</v>
      </c>
      <c r="AP7">
        <v>0.43946140357381952</v>
      </c>
      <c r="AQ7">
        <v>0</v>
      </c>
      <c r="AR7">
        <v>8.9284127307971008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843.79662823995125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158.36060721553633</v>
      </c>
      <c r="L8">
        <v>63.07</v>
      </c>
      <c r="M8">
        <v>0</v>
      </c>
      <c r="N8">
        <v>29.101033448879264</v>
      </c>
      <c r="O8">
        <v>48.872613588856261</v>
      </c>
      <c r="P8">
        <v>66.812002638059695</v>
      </c>
      <c r="Q8">
        <v>2.6730767406049503</v>
      </c>
      <c r="R8">
        <v>10.390096394645742</v>
      </c>
      <c r="S8">
        <v>6.46729681071964</v>
      </c>
      <c r="T8">
        <v>0</v>
      </c>
      <c r="U8">
        <v>269.08786186013077</v>
      </c>
      <c r="V8">
        <v>5.08997971101146</v>
      </c>
      <c r="W8">
        <v>10.856276647554413</v>
      </c>
      <c r="X8">
        <v>36.319184679059973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6.716624525416095</v>
      </c>
      <c r="AE8">
        <v>12.116807626125919</v>
      </c>
      <c r="AF8">
        <v>0</v>
      </c>
      <c r="AG8">
        <v>0</v>
      </c>
      <c r="AH8">
        <v>32.4935863537412</v>
      </c>
      <c r="AI8">
        <v>0</v>
      </c>
      <c r="AJ8">
        <v>0</v>
      </c>
      <c r="AK8">
        <v>16.662173967375885</v>
      </c>
      <c r="AL8">
        <v>20.501423381583482</v>
      </c>
      <c r="AM8">
        <v>1.2415176035016937</v>
      </c>
      <c r="AN8">
        <v>0</v>
      </c>
      <c r="AO8">
        <v>0</v>
      </c>
      <c r="AP8">
        <v>0.43946140357381952</v>
      </c>
      <c r="AQ8">
        <v>0</v>
      </c>
      <c r="AR8">
        <v>8.9284127307971008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842.75113985536029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158.36060721553633</v>
      </c>
      <c r="L9">
        <v>63.07</v>
      </c>
      <c r="M9">
        <v>0</v>
      </c>
      <c r="N9">
        <v>29.101033448879264</v>
      </c>
      <c r="O9">
        <v>48.872613588856261</v>
      </c>
      <c r="P9">
        <v>66.812002638059695</v>
      </c>
      <c r="Q9">
        <v>2.6730767406049503</v>
      </c>
      <c r="R9">
        <v>10.390096394645742</v>
      </c>
      <c r="S9">
        <v>6.46729681071964</v>
      </c>
      <c r="T9">
        <v>0</v>
      </c>
      <c r="U9">
        <v>269.08786186013077</v>
      </c>
      <c r="V9">
        <v>5.08997971101146</v>
      </c>
      <c r="W9">
        <v>10.856276647554413</v>
      </c>
      <c r="X9">
        <v>36.319184679059973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6.716624525416095</v>
      </c>
      <c r="AE9">
        <v>12.116807626125919</v>
      </c>
      <c r="AF9">
        <v>0</v>
      </c>
      <c r="AG9">
        <v>0</v>
      </c>
      <c r="AH9">
        <v>32.4935863537412</v>
      </c>
      <c r="AI9">
        <v>0</v>
      </c>
      <c r="AJ9">
        <v>0</v>
      </c>
      <c r="AK9">
        <v>16.662173967375885</v>
      </c>
      <c r="AL9">
        <v>20.501423381583482</v>
      </c>
      <c r="AM9">
        <v>1.2415176035016937</v>
      </c>
      <c r="AN9">
        <v>0</v>
      </c>
      <c r="AO9">
        <v>0</v>
      </c>
      <c r="AP9">
        <v>0.43946140357381952</v>
      </c>
      <c r="AQ9">
        <v>0</v>
      </c>
      <c r="AR9">
        <v>8.9284127307971008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842.75113985536029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158.36060721553633</v>
      </c>
      <c r="L10">
        <v>63.07</v>
      </c>
      <c r="M10">
        <v>0</v>
      </c>
      <c r="N10">
        <v>29.101033448879264</v>
      </c>
      <c r="O10">
        <v>48.872613588856261</v>
      </c>
      <c r="P10">
        <v>66.812002638059695</v>
      </c>
      <c r="Q10">
        <v>2.6730767406049503</v>
      </c>
      <c r="R10">
        <v>10.390096394645742</v>
      </c>
      <c r="S10">
        <v>6.46729681071964</v>
      </c>
      <c r="T10">
        <v>0</v>
      </c>
      <c r="U10">
        <v>269.08786186013077</v>
      </c>
      <c r="V10">
        <v>5.08997971101146</v>
      </c>
      <c r="W10">
        <v>10.856276647554413</v>
      </c>
      <c r="X10">
        <v>36.319184679059973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6.716624525416095</v>
      </c>
      <c r="AE10">
        <v>12.116807626125919</v>
      </c>
      <c r="AF10">
        <v>0</v>
      </c>
      <c r="AG10">
        <v>0</v>
      </c>
      <c r="AH10">
        <v>32.4935863537412</v>
      </c>
      <c r="AI10">
        <v>0</v>
      </c>
      <c r="AJ10">
        <v>0</v>
      </c>
      <c r="AK10">
        <v>16.662173967375885</v>
      </c>
      <c r="AL10">
        <v>20.501423381583482</v>
      </c>
      <c r="AM10">
        <v>0</v>
      </c>
      <c r="AN10">
        <v>0</v>
      </c>
      <c r="AO10">
        <v>0</v>
      </c>
      <c r="AP10">
        <v>0.43946140357381952</v>
      </c>
      <c r="AQ10">
        <v>0</v>
      </c>
      <c r="AR10">
        <v>8.9284127307971008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841.50962225185856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158.36060721553633</v>
      </c>
      <c r="L11">
        <v>63.069787308689882</v>
      </c>
      <c r="M11">
        <v>0</v>
      </c>
      <c r="N11">
        <v>29.101033448879264</v>
      </c>
      <c r="O11">
        <v>48.872613588856261</v>
      </c>
      <c r="P11">
        <v>66.812002638059695</v>
      </c>
      <c r="Q11">
        <v>5.3480928823529412</v>
      </c>
      <c r="R11">
        <v>10.390096394645742</v>
      </c>
      <c r="S11">
        <v>6.46729681071964</v>
      </c>
      <c r="T11">
        <v>0</v>
      </c>
      <c r="U11">
        <v>269.08786186013077</v>
      </c>
      <c r="V11">
        <v>5.08997971101146</v>
      </c>
      <c r="W11">
        <v>10.856276647554413</v>
      </c>
      <c r="X11">
        <v>36.319184679059973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32.4935863537412</v>
      </c>
      <c r="AI11">
        <v>0</v>
      </c>
      <c r="AJ11">
        <v>0</v>
      </c>
      <c r="AK11">
        <v>16.662173967375885</v>
      </c>
      <c r="AL11">
        <v>20.501423381583482</v>
      </c>
      <c r="AM11">
        <v>0</v>
      </c>
      <c r="AN11">
        <v>0</v>
      </c>
      <c r="AO11">
        <v>0</v>
      </c>
      <c r="AP11">
        <v>2.479817557370009</v>
      </c>
      <c r="AQ11">
        <v>0</v>
      </c>
      <c r="AR11">
        <v>8.9284127307971008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846.2247818560927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158.43048086392093</v>
      </c>
      <c r="L12">
        <v>63.07</v>
      </c>
      <c r="M12">
        <v>0</v>
      </c>
      <c r="N12">
        <v>29.101033448879264</v>
      </c>
      <c r="O12">
        <v>48.872613588856261</v>
      </c>
      <c r="P12">
        <v>66.812002638059695</v>
      </c>
      <c r="Q12">
        <v>5.3480928823529412</v>
      </c>
      <c r="R12">
        <v>10.390096394645742</v>
      </c>
      <c r="S12">
        <v>6.46729681071964</v>
      </c>
      <c r="T12">
        <v>0</v>
      </c>
      <c r="U12">
        <v>269.08786186013077</v>
      </c>
      <c r="V12">
        <v>5.08997971101146</v>
      </c>
      <c r="W12">
        <v>10.856276647554413</v>
      </c>
      <c r="X12">
        <v>36.319184679059973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32.4935863537412</v>
      </c>
      <c r="AI12">
        <v>0</v>
      </c>
      <c r="AJ12">
        <v>0</v>
      </c>
      <c r="AK12">
        <v>16.662173967375885</v>
      </c>
      <c r="AL12">
        <v>20.501423381583482</v>
      </c>
      <c r="AM12">
        <v>0</v>
      </c>
      <c r="AN12">
        <v>0</v>
      </c>
      <c r="AO12">
        <v>0</v>
      </c>
      <c r="AP12">
        <v>2.479817557370009</v>
      </c>
      <c r="AQ12">
        <v>0</v>
      </c>
      <c r="AR12">
        <v>8.9284127307971008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846.29486819578733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164.18897120080425</v>
      </c>
      <c r="L13">
        <v>63.07</v>
      </c>
      <c r="M13">
        <v>0</v>
      </c>
      <c r="N13">
        <v>29.101033448879264</v>
      </c>
      <c r="O13">
        <v>48.872613588856261</v>
      </c>
      <c r="P13">
        <v>66.812002638059695</v>
      </c>
      <c r="Q13">
        <v>5.3480928823529412</v>
      </c>
      <c r="R13">
        <v>10.390096394645742</v>
      </c>
      <c r="S13">
        <v>6.46729681071964</v>
      </c>
      <c r="T13">
        <v>0</v>
      </c>
      <c r="U13">
        <v>269.08786186013077</v>
      </c>
      <c r="V13">
        <v>5.08997971101146</v>
      </c>
      <c r="W13">
        <v>10.856276647554413</v>
      </c>
      <c r="X13">
        <v>36.319184679059973</v>
      </c>
      <c r="Y13">
        <v>0</v>
      </c>
      <c r="Z13">
        <v>3.1962953599999997</v>
      </c>
      <c r="AA13">
        <v>6.8729915072667618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32.4935863537412</v>
      </c>
      <c r="AI13">
        <v>0</v>
      </c>
      <c r="AJ13">
        <v>0</v>
      </c>
      <c r="AK13">
        <v>16.662173967375885</v>
      </c>
      <c r="AL13">
        <v>20.501423381583482</v>
      </c>
      <c r="AM13">
        <v>0</v>
      </c>
      <c r="AN13">
        <v>0</v>
      </c>
      <c r="AO13">
        <v>0</v>
      </c>
      <c r="AP13">
        <v>2.479817557370009</v>
      </c>
      <c r="AQ13">
        <v>0</v>
      </c>
      <c r="AR13">
        <v>8.9284127307971008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850.19526261749957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158.42876950562854</v>
      </c>
      <c r="L14">
        <v>63.07</v>
      </c>
      <c r="M14">
        <v>0</v>
      </c>
      <c r="N14">
        <v>29.101033448879264</v>
      </c>
      <c r="O14">
        <v>48.872613588856261</v>
      </c>
      <c r="P14">
        <v>66.812002638059695</v>
      </c>
      <c r="Q14">
        <v>5.3480928823529412</v>
      </c>
      <c r="R14">
        <v>10.390096394645742</v>
      </c>
      <c r="S14">
        <v>6.46729681071964</v>
      </c>
      <c r="T14">
        <v>0</v>
      </c>
      <c r="U14">
        <v>269.08786186013077</v>
      </c>
      <c r="V14">
        <v>5.08997971101146</v>
      </c>
      <c r="W14">
        <v>10.856276647554413</v>
      </c>
      <c r="X14">
        <v>36.319184679059973</v>
      </c>
      <c r="Y14">
        <v>0</v>
      </c>
      <c r="Z14">
        <v>3.1962953599999997</v>
      </c>
      <c r="AA14">
        <v>6.8729915072667618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32.4935863537412</v>
      </c>
      <c r="AI14">
        <v>0</v>
      </c>
      <c r="AJ14">
        <v>0</v>
      </c>
      <c r="AK14">
        <v>16.662173967375885</v>
      </c>
      <c r="AL14">
        <v>20.501423381583482</v>
      </c>
      <c r="AM14">
        <v>0</v>
      </c>
      <c r="AN14">
        <v>0</v>
      </c>
      <c r="AO14">
        <v>0</v>
      </c>
      <c r="AP14">
        <v>0.28251079345849223</v>
      </c>
      <c r="AQ14">
        <v>0</v>
      </c>
      <c r="AR14">
        <v>8.9284127307971008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842.23775415841237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158.43114986649294</v>
      </c>
      <c r="L15">
        <v>63.069484333333335</v>
      </c>
      <c r="M15">
        <v>0</v>
      </c>
      <c r="N15">
        <v>29.101033448879264</v>
      </c>
      <c r="O15">
        <v>48.872613588856261</v>
      </c>
      <c r="P15">
        <v>66.812002638059695</v>
      </c>
      <c r="Q15">
        <v>5.3480928823529412</v>
      </c>
      <c r="R15">
        <v>10.390096394645742</v>
      </c>
      <c r="S15">
        <v>6.46729681071964</v>
      </c>
      <c r="T15">
        <v>0</v>
      </c>
      <c r="U15">
        <v>269.08786186013077</v>
      </c>
      <c r="V15">
        <v>5.08997971101146</v>
      </c>
      <c r="W15">
        <v>10.856276647554413</v>
      </c>
      <c r="X15">
        <v>36.319184679059973</v>
      </c>
      <c r="Y15">
        <v>0</v>
      </c>
      <c r="Z15">
        <v>3.1962953599999997</v>
      </c>
      <c r="AA15">
        <v>6.8729915072667618</v>
      </c>
      <c r="AB15">
        <v>9.6838366899886434</v>
      </c>
      <c r="AC15">
        <v>7.1218865668903444</v>
      </c>
      <c r="AD15">
        <v>4.4777498257343789</v>
      </c>
      <c r="AE15">
        <v>12.116807626125919</v>
      </c>
      <c r="AF15">
        <v>0</v>
      </c>
      <c r="AG15">
        <v>0</v>
      </c>
      <c r="AH15">
        <v>35.975042204105726</v>
      </c>
      <c r="AI15">
        <v>0</v>
      </c>
      <c r="AJ15">
        <v>0</v>
      </c>
      <c r="AK15">
        <v>16.662173967375885</v>
      </c>
      <c r="AL15">
        <v>19.077713431583479</v>
      </c>
      <c r="AM15">
        <v>0</v>
      </c>
      <c r="AN15">
        <v>0</v>
      </c>
      <c r="AO15">
        <v>0</v>
      </c>
      <c r="AP15">
        <v>0.28251079345849223</v>
      </c>
      <c r="AQ15">
        <v>0</v>
      </c>
      <c r="AR15">
        <v>8.9284127307971008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842.05849005329299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158.42991865486036</v>
      </c>
      <c r="L16">
        <v>63.07</v>
      </c>
      <c r="M16">
        <v>0</v>
      </c>
      <c r="N16">
        <v>29.101033448879264</v>
      </c>
      <c r="O16">
        <v>48.872613588856261</v>
      </c>
      <c r="P16">
        <v>66.812002638059695</v>
      </c>
      <c r="Q16">
        <v>5.3480928823529412</v>
      </c>
      <c r="R16">
        <v>10.390096394645742</v>
      </c>
      <c r="S16">
        <v>6.46729681071964</v>
      </c>
      <c r="T16">
        <v>0</v>
      </c>
      <c r="U16">
        <v>269.08786186013077</v>
      </c>
      <c r="V16">
        <v>5.08997971101146</v>
      </c>
      <c r="W16">
        <v>10.856276647554413</v>
      </c>
      <c r="X16">
        <v>36.319184679059973</v>
      </c>
      <c r="Y16">
        <v>0</v>
      </c>
      <c r="Z16">
        <v>3.1962953599999997</v>
      </c>
      <c r="AA16">
        <v>3.4268156234177223</v>
      </c>
      <c r="AB16">
        <v>9.6838366899886434</v>
      </c>
      <c r="AC16">
        <v>7.1218865668903444</v>
      </c>
      <c r="AD16">
        <v>4.4777498257343789</v>
      </c>
      <c r="AE16">
        <v>12.116807626125919</v>
      </c>
      <c r="AF16">
        <v>0</v>
      </c>
      <c r="AG16">
        <v>0</v>
      </c>
      <c r="AH16">
        <v>35.975042204105726</v>
      </c>
      <c r="AI16">
        <v>0</v>
      </c>
      <c r="AJ16">
        <v>0</v>
      </c>
      <c r="AK16">
        <v>16.662173967375885</v>
      </c>
      <c r="AL16">
        <v>19.077713431583479</v>
      </c>
      <c r="AM16">
        <v>0</v>
      </c>
      <c r="AN16">
        <v>0</v>
      </c>
      <c r="AO16">
        <v>0</v>
      </c>
      <c r="AP16">
        <v>0.28251079345849223</v>
      </c>
      <c r="AQ16">
        <v>0</v>
      </c>
      <c r="AR16">
        <v>8.9284127307971008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838.61159862447801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108.07082003577574</v>
      </c>
      <c r="L17">
        <v>34.740473179990758</v>
      </c>
      <c r="M17">
        <v>0</v>
      </c>
      <c r="N17">
        <v>29.101033448879264</v>
      </c>
      <c r="O17">
        <v>48.872613588856261</v>
      </c>
      <c r="P17">
        <v>66.812002638059695</v>
      </c>
      <c r="Q17">
        <v>5.3480928823529412</v>
      </c>
      <c r="R17">
        <v>10.390096394645742</v>
      </c>
      <c r="S17">
        <v>6.46729681071964</v>
      </c>
      <c r="T17">
        <v>0</v>
      </c>
      <c r="U17">
        <v>269.08786186013077</v>
      </c>
      <c r="V17">
        <v>5.08997971101146</v>
      </c>
      <c r="W17">
        <v>10.856276647554413</v>
      </c>
      <c r="X17">
        <v>36.319184679059973</v>
      </c>
      <c r="Y17">
        <v>0</v>
      </c>
      <c r="Z17">
        <v>3.1962953599999997</v>
      </c>
      <c r="AA17">
        <v>3.4268156234177223</v>
      </c>
      <c r="AB17">
        <v>9.6838366899886434</v>
      </c>
      <c r="AC17">
        <v>7.1218865668903444</v>
      </c>
      <c r="AD17">
        <v>4.4777498257343789</v>
      </c>
      <c r="AE17">
        <v>12.116807626125919</v>
      </c>
      <c r="AF17">
        <v>0</v>
      </c>
      <c r="AG17">
        <v>0</v>
      </c>
      <c r="AH17">
        <v>35.975042204105726</v>
      </c>
      <c r="AI17">
        <v>0</v>
      </c>
      <c r="AJ17">
        <v>0</v>
      </c>
      <c r="AK17">
        <v>16.662173967375885</v>
      </c>
      <c r="AL17">
        <v>19.077713431583479</v>
      </c>
      <c r="AM17">
        <v>0</v>
      </c>
      <c r="AN17">
        <v>0</v>
      </c>
      <c r="AO17">
        <v>0</v>
      </c>
      <c r="AP17">
        <v>0.28251079345849223</v>
      </c>
      <c r="AQ17">
        <v>0</v>
      </c>
      <c r="AR17">
        <v>8.9284127307971008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759.92297318538419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156.10830758999307</v>
      </c>
      <c r="L18">
        <v>34.739478613937763</v>
      </c>
      <c r="M18">
        <v>0</v>
      </c>
      <c r="N18">
        <v>29.101033448879264</v>
      </c>
      <c r="O18">
        <v>48.872613588856261</v>
      </c>
      <c r="P18">
        <v>66.812002638059695</v>
      </c>
      <c r="Q18">
        <v>5.3480928823529412</v>
      </c>
      <c r="R18">
        <v>10.390096394645742</v>
      </c>
      <c r="S18">
        <v>6.46729681071964</v>
      </c>
      <c r="T18">
        <v>0</v>
      </c>
      <c r="U18">
        <v>269.08786186013077</v>
      </c>
      <c r="V18">
        <v>5.08997971101146</v>
      </c>
      <c r="W18">
        <v>10.856276647554413</v>
      </c>
      <c r="X18">
        <v>36.319184679059973</v>
      </c>
      <c r="Y18">
        <v>0</v>
      </c>
      <c r="Z18">
        <v>3.1962953599999997</v>
      </c>
      <c r="AA18">
        <v>3.4268156234177223</v>
      </c>
      <c r="AB18">
        <v>9.6838366899886434</v>
      </c>
      <c r="AC18">
        <v>7.1218865668903444</v>
      </c>
      <c r="AD18">
        <v>4.4777498257343789</v>
      </c>
      <c r="AE18">
        <v>12.116807626125919</v>
      </c>
      <c r="AF18">
        <v>0</v>
      </c>
      <c r="AG18">
        <v>0</v>
      </c>
      <c r="AH18">
        <v>35.975042204105726</v>
      </c>
      <c r="AI18">
        <v>0</v>
      </c>
      <c r="AJ18">
        <v>0</v>
      </c>
      <c r="AK18">
        <v>16.662173967375885</v>
      </c>
      <c r="AL18">
        <v>19.077713431583479</v>
      </c>
      <c r="AM18">
        <v>0</v>
      </c>
      <c r="AN18">
        <v>0</v>
      </c>
      <c r="AO18">
        <v>0</v>
      </c>
      <c r="AP18">
        <v>0.28251079345849223</v>
      </c>
      <c r="AQ18">
        <v>0</v>
      </c>
      <c r="AR18">
        <v>8.9284127307971008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807.95946617354844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158.4290854221793</v>
      </c>
      <c r="L19">
        <v>63.07</v>
      </c>
      <c r="M19">
        <v>0</v>
      </c>
      <c r="N19">
        <v>29.101033448879264</v>
      </c>
      <c r="O19">
        <v>48.872613588856261</v>
      </c>
      <c r="P19">
        <v>66.812002638059695</v>
      </c>
      <c r="Q19">
        <v>5.3480928823529412</v>
      </c>
      <c r="R19">
        <v>10.390096394645742</v>
      </c>
      <c r="S19">
        <v>6.46729681071964</v>
      </c>
      <c r="T19">
        <v>0</v>
      </c>
      <c r="U19">
        <v>269.08786186013077</v>
      </c>
      <c r="V19">
        <v>5.08997971101146</v>
      </c>
      <c r="W19">
        <v>10.856276647554413</v>
      </c>
      <c r="X19">
        <v>36.319184679059973</v>
      </c>
      <c r="Y19">
        <v>0</v>
      </c>
      <c r="Z19">
        <v>3.1962953599999997</v>
      </c>
      <c r="AA19">
        <v>3.4430782828176287</v>
      </c>
      <c r="AB19">
        <v>9.6838366899886434</v>
      </c>
      <c r="AC19">
        <v>7.1218865668903444</v>
      </c>
      <c r="AD19">
        <v>4.4777498257343789</v>
      </c>
      <c r="AE19">
        <v>12.116807626125919</v>
      </c>
      <c r="AF19">
        <v>0</v>
      </c>
      <c r="AG19">
        <v>0</v>
      </c>
      <c r="AH19">
        <v>35.975042204105726</v>
      </c>
      <c r="AI19">
        <v>0.87346603683310553</v>
      </c>
      <c r="AJ19">
        <v>0</v>
      </c>
      <c r="AK19">
        <v>16.662173967375885</v>
      </c>
      <c r="AL19">
        <v>19.077713431583479</v>
      </c>
      <c r="AM19">
        <v>0</v>
      </c>
      <c r="AN19">
        <v>0</v>
      </c>
      <c r="AO19">
        <v>0</v>
      </c>
      <c r="AP19">
        <v>0.28251079345849223</v>
      </c>
      <c r="AQ19">
        <v>0</v>
      </c>
      <c r="AR19">
        <v>8.9284127307971008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839.50049408802988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159.43907959169516</v>
      </c>
      <c r="L20">
        <v>63.07</v>
      </c>
      <c r="M20">
        <v>0</v>
      </c>
      <c r="N20">
        <v>29.101033448879264</v>
      </c>
      <c r="O20">
        <v>48.872613588856261</v>
      </c>
      <c r="P20">
        <v>66.812002638059695</v>
      </c>
      <c r="Q20">
        <v>5.3480928823529412</v>
      </c>
      <c r="R20">
        <v>10.390096394645742</v>
      </c>
      <c r="S20">
        <v>6.46729681071964</v>
      </c>
      <c r="T20">
        <v>0</v>
      </c>
      <c r="U20">
        <v>269.08786186013077</v>
      </c>
      <c r="V20">
        <v>5.08997971101146</v>
      </c>
      <c r="W20">
        <v>10.856276647554413</v>
      </c>
      <c r="X20">
        <v>36.319184679059973</v>
      </c>
      <c r="Y20">
        <v>0</v>
      </c>
      <c r="Z20">
        <v>3.1962953599999997</v>
      </c>
      <c r="AA20">
        <v>3.4430782828176287</v>
      </c>
      <c r="AB20">
        <v>9.6838366899886434</v>
      </c>
      <c r="AC20">
        <v>7.1218865668903444</v>
      </c>
      <c r="AD20">
        <v>4.4777498257343789</v>
      </c>
      <c r="AE20">
        <v>12.116807626125919</v>
      </c>
      <c r="AF20">
        <v>0</v>
      </c>
      <c r="AG20">
        <v>0</v>
      </c>
      <c r="AH20">
        <v>35.975042204105726</v>
      </c>
      <c r="AI20">
        <v>3.4314738523490469</v>
      </c>
      <c r="AJ20">
        <v>0</v>
      </c>
      <c r="AK20">
        <v>16.662173967375885</v>
      </c>
      <c r="AL20">
        <v>19.077713431583479</v>
      </c>
      <c r="AM20">
        <v>0</v>
      </c>
      <c r="AN20">
        <v>0</v>
      </c>
      <c r="AO20">
        <v>0</v>
      </c>
      <c r="AP20">
        <v>0.28251079345849223</v>
      </c>
      <c r="AQ20">
        <v>0</v>
      </c>
      <c r="AR20">
        <v>8.9284127307971008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843.06849607306174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156.5785750933922</v>
      </c>
      <c r="L21">
        <v>63.069283267621351</v>
      </c>
      <c r="M21">
        <v>0</v>
      </c>
      <c r="N21">
        <v>29.101033448879264</v>
      </c>
      <c r="O21">
        <v>48.872613588856261</v>
      </c>
      <c r="P21">
        <v>66.812002638059695</v>
      </c>
      <c r="Q21">
        <v>5.3480928823529412</v>
      </c>
      <c r="R21">
        <v>10.390096394645742</v>
      </c>
      <c r="S21">
        <v>6.46729681071964</v>
      </c>
      <c r="T21">
        <v>0</v>
      </c>
      <c r="U21">
        <v>269.08786186013077</v>
      </c>
      <c r="V21">
        <v>5.08997971101146</v>
      </c>
      <c r="W21">
        <v>10.856276647554413</v>
      </c>
      <c r="X21">
        <v>36.319184679059973</v>
      </c>
      <c r="Y21">
        <v>0</v>
      </c>
      <c r="Z21">
        <v>3.1962953599999997</v>
      </c>
      <c r="AA21">
        <v>3.4430782828176287</v>
      </c>
      <c r="AB21">
        <v>9.6838366899886434</v>
      </c>
      <c r="AC21">
        <v>7.1218865668903444</v>
      </c>
      <c r="AD21">
        <v>4.4777498257343789</v>
      </c>
      <c r="AE21">
        <v>12.116807626125919</v>
      </c>
      <c r="AF21">
        <v>0</v>
      </c>
      <c r="AG21">
        <v>0</v>
      </c>
      <c r="AH21">
        <v>35.975042204105726</v>
      </c>
      <c r="AI21">
        <v>3.4314738523490469</v>
      </c>
      <c r="AJ21">
        <v>0</v>
      </c>
      <c r="AK21">
        <v>16.662173967375885</v>
      </c>
      <c r="AL21">
        <v>19.077713431583479</v>
      </c>
      <c r="AM21">
        <v>0</v>
      </c>
      <c r="AN21">
        <v>0</v>
      </c>
      <c r="AO21">
        <v>0</v>
      </c>
      <c r="AP21">
        <v>0.28251079345849223</v>
      </c>
      <c r="AQ21">
        <v>0</v>
      </c>
      <c r="AR21">
        <v>8.9284127307971008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840.20727484238023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158.43048086392093</v>
      </c>
      <c r="L22">
        <v>63.069283267621351</v>
      </c>
      <c r="M22">
        <v>0</v>
      </c>
      <c r="N22">
        <v>29.101033448879264</v>
      </c>
      <c r="O22">
        <v>48.872613588856261</v>
      </c>
      <c r="P22">
        <v>66.812002638059695</v>
      </c>
      <c r="Q22">
        <v>5.3480928823529412</v>
      </c>
      <c r="R22">
        <v>10.390096394645742</v>
      </c>
      <c r="S22">
        <v>6.46729681071964</v>
      </c>
      <c r="T22">
        <v>0</v>
      </c>
      <c r="U22">
        <v>269.08786186013077</v>
      </c>
      <c r="V22">
        <v>5.08997971101146</v>
      </c>
      <c r="W22">
        <v>10.856276647554413</v>
      </c>
      <c r="X22">
        <v>36.319184679059973</v>
      </c>
      <c r="Y22">
        <v>0</v>
      </c>
      <c r="Z22">
        <v>3.1962953599999997</v>
      </c>
      <c r="AA22">
        <v>3.4430782828176287</v>
      </c>
      <c r="AB22">
        <v>9.6838366899886434</v>
      </c>
      <c r="AC22">
        <v>7.1218865668903444</v>
      </c>
      <c r="AD22">
        <v>4.4777498257343789</v>
      </c>
      <c r="AE22">
        <v>12.116807626125919</v>
      </c>
      <c r="AF22">
        <v>0</v>
      </c>
      <c r="AG22">
        <v>0</v>
      </c>
      <c r="AH22">
        <v>35.975042204105726</v>
      </c>
      <c r="AI22">
        <v>3.4314738523490469</v>
      </c>
      <c r="AJ22">
        <v>0</v>
      </c>
      <c r="AK22">
        <v>16.662173967375885</v>
      </c>
      <c r="AL22">
        <v>19.077713431583479</v>
      </c>
      <c r="AM22">
        <v>0</v>
      </c>
      <c r="AN22">
        <v>0</v>
      </c>
      <c r="AO22">
        <v>0</v>
      </c>
      <c r="AP22">
        <v>0.28251079345849223</v>
      </c>
      <c r="AQ22">
        <v>0</v>
      </c>
      <c r="AR22">
        <v>8.9284127307971008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842.0591806129089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158.43048086392093</v>
      </c>
      <c r="L23">
        <v>63.069022875631809</v>
      </c>
      <c r="M23">
        <v>0</v>
      </c>
      <c r="N23">
        <v>29.101033448879264</v>
      </c>
      <c r="O23">
        <v>48.872613588856261</v>
      </c>
      <c r="P23">
        <v>66.812002638059695</v>
      </c>
      <c r="Q23">
        <v>5.3480928823529412</v>
      </c>
      <c r="R23">
        <v>10.390096394645742</v>
      </c>
      <c r="S23">
        <v>6.46729681071964</v>
      </c>
      <c r="T23">
        <v>0</v>
      </c>
      <c r="U23">
        <v>269.08786186013077</v>
      </c>
      <c r="V23">
        <v>5.08997971101146</v>
      </c>
      <c r="W23">
        <v>10.856276647554413</v>
      </c>
      <c r="X23">
        <v>36.319184679059973</v>
      </c>
      <c r="Y23">
        <v>0</v>
      </c>
      <c r="Z23">
        <v>3.1962953599999997</v>
      </c>
      <c r="AA23">
        <v>3.4430782828176287</v>
      </c>
      <c r="AB23">
        <v>9.6838366899886434</v>
      </c>
      <c r="AC23">
        <v>7.1218865668903444</v>
      </c>
      <c r="AD23">
        <v>4.4777498257343789</v>
      </c>
      <c r="AE23">
        <v>12.116807626125919</v>
      </c>
      <c r="AF23">
        <v>0</v>
      </c>
      <c r="AG23">
        <v>0</v>
      </c>
      <c r="AH23">
        <v>35.975042204105726</v>
      </c>
      <c r="AI23">
        <v>3.4314738523490469</v>
      </c>
      <c r="AJ23">
        <v>0</v>
      </c>
      <c r="AK23">
        <v>16.662173967375885</v>
      </c>
      <c r="AL23">
        <v>19.077713431583479</v>
      </c>
      <c r="AM23">
        <v>0</v>
      </c>
      <c r="AN23">
        <v>0</v>
      </c>
      <c r="AO23">
        <v>0</v>
      </c>
      <c r="AP23">
        <v>0.28251079345849223</v>
      </c>
      <c r="AQ23">
        <v>0</v>
      </c>
      <c r="AR23">
        <v>8.9284127307971008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842.05892022091939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158.42933651680596</v>
      </c>
      <c r="L24">
        <v>53.07</v>
      </c>
      <c r="M24">
        <v>0</v>
      </c>
      <c r="N24">
        <v>29.101033448879264</v>
      </c>
      <c r="O24">
        <v>48.872613588856261</v>
      </c>
      <c r="P24">
        <v>66.812002638059695</v>
      </c>
      <c r="Q24">
        <v>5.3480928823529412</v>
      </c>
      <c r="R24">
        <v>10.390096394645742</v>
      </c>
      <c r="S24">
        <v>6.46729681071964</v>
      </c>
      <c r="T24">
        <v>0</v>
      </c>
      <c r="U24">
        <v>269.08786186013077</v>
      </c>
      <c r="V24">
        <v>5.08997971101146</v>
      </c>
      <c r="W24">
        <v>10.856276647554413</v>
      </c>
      <c r="X24">
        <v>36.319184679059973</v>
      </c>
      <c r="Y24">
        <v>0</v>
      </c>
      <c r="Z24">
        <v>3.1962953599999997</v>
      </c>
      <c r="AA24">
        <v>3.4430782828176287</v>
      </c>
      <c r="AB24">
        <v>9.6838366899886434</v>
      </c>
      <c r="AC24">
        <v>7.1218865668903444</v>
      </c>
      <c r="AD24">
        <v>4.4777498257343789</v>
      </c>
      <c r="AE24">
        <v>12.116807626125919</v>
      </c>
      <c r="AF24">
        <v>0</v>
      </c>
      <c r="AG24">
        <v>0</v>
      </c>
      <c r="AH24">
        <v>35.975042204105726</v>
      </c>
      <c r="AI24">
        <v>3.4314738523490469</v>
      </c>
      <c r="AJ24">
        <v>0</v>
      </c>
      <c r="AK24">
        <v>16.662173967375885</v>
      </c>
      <c r="AL24">
        <v>19.077713431583479</v>
      </c>
      <c r="AM24">
        <v>0</v>
      </c>
      <c r="AN24">
        <v>0</v>
      </c>
      <c r="AO24">
        <v>0</v>
      </c>
      <c r="AP24">
        <v>0.28251079345849223</v>
      </c>
      <c r="AQ24">
        <v>0</v>
      </c>
      <c r="AR24">
        <v>8.9284127307971008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832.05875299817262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158.43005252297539</v>
      </c>
      <c r="L25">
        <v>63.069569254545456</v>
      </c>
      <c r="M25">
        <v>0</v>
      </c>
      <c r="N25">
        <v>29.101033448879264</v>
      </c>
      <c r="O25">
        <v>48.872613588856261</v>
      </c>
      <c r="P25">
        <v>66.812002638059695</v>
      </c>
      <c r="Q25">
        <v>5.3480928823529412</v>
      </c>
      <c r="R25">
        <v>10.390096394645742</v>
      </c>
      <c r="S25">
        <v>6.46729681071964</v>
      </c>
      <c r="T25">
        <v>0</v>
      </c>
      <c r="U25">
        <v>269.08786186013077</v>
      </c>
      <c r="V25">
        <v>5.08997971101146</v>
      </c>
      <c r="W25">
        <v>10.856276647554413</v>
      </c>
      <c r="X25">
        <v>36.319184679059973</v>
      </c>
      <c r="Y25">
        <v>0</v>
      </c>
      <c r="Z25">
        <v>3.1962953599999997</v>
      </c>
      <c r="AA25">
        <v>3.4430782828176287</v>
      </c>
      <c r="AB25">
        <v>9.6838366899886434</v>
      </c>
      <c r="AC25">
        <v>7.1218865668903444</v>
      </c>
      <c r="AD25">
        <v>4.4777498257343789</v>
      </c>
      <c r="AE25">
        <v>12.116807626125919</v>
      </c>
      <c r="AF25">
        <v>0</v>
      </c>
      <c r="AG25">
        <v>0</v>
      </c>
      <c r="AH25">
        <v>35.975042204105726</v>
      </c>
      <c r="AI25">
        <v>3.4314738523490469</v>
      </c>
      <c r="AJ25">
        <v>0</v>
      </c>
      <c r="AK25">
        <v>16.662173967375885</v>
      </c>
      <c r="AL25">
        <v>19.077713431583479</v>
      </c>
      <c r="AM25">
        <v>0</v>
      </c>
      <c r="AN25">
        <v>0</v>
      </c>
      <c r="AO25">
        <v>0</v>
      </c>
      <c r="AP25">
        <v>0.28251079345849223</v>
      </c>
      <c r="AQ25">
        <v>0</v>
      </c>
      <c r="AR25">
        <v>8.9284127307971008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842.05903825888743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139.90892441577336</v>
      </c>
      <c r="L26">
        <v>40.529402345146998</v>
      </c>
      <c r="M26">
        <v>0</v>
      </c>
      <c r="N26">
        <v>29.101033448879264</v>
      </c>
      <c r="O26">
        <v>48.872613588856261</v>
      </c>
      <c r="P26">
        <v>66.812002638059695</v>
      </c>
      <c r="Q26">
        <v>5.3480928823529412</v>
      </c>
      <c r="R26">
        <v>10.390096394645742</v>
      </c>
      <c r="S26">
        <v>6.46729681071964</v>
      </c>
      <c r="T26">
        <v>0</v>
      </c>
      <c r="U26">
        <v>269.08786186013077</v>
      </c>
      <c r="V26">
        <v>5.08997971101146</v>
      </c>
      <c r="W26">
        <v>10.856276647554413</v>
      </c>
      <c r="X26">
        <v>36.319184679059973</v>
      </c>
      <c r="Y26">
        <v>0</v>
      </c>
      <c r="Z26">
        <v>3.1962953599999997</v>
      </c>
      <c r="AA26">
        <v>3.4430782828176287</v>
      </c>
      <c r="AB26">
        <v>9.6838366899886434</v>
      </c>
      <c r="AC26">
        <v>7.1218865668903444</v>
      </c>
      <c r="AD26">
        <v>4.4777498257343789</v>
      </c>
      <c r="AE26">
        <v>12.116807626125919</v>
      </c>
      <c r="AF26">
        <v>0</v>
      </c>
      <c r="AG26">
        <v>0</v>
      </c>
      <c r="AH26">
        <v>35.975042204105726</v>
      </c>
      <c r="AI26">
        <v>12.166134644472514</v>
      </c>
      <c r="AJ26">
        <v>0</v>
      </c>
      <c r="AK26">
        <v>16.662173967375885</v>
      </c>
      <c r="AL26">
        <v>19.077713431583479</v>
      </c>
      <c r="AM26">
        <v>0</v>
      </c>
      <c r="AN26">
        <v>0</v>
      </c>
      <c r="AO26">
        <v>0</v>
      </c>
      <c r="AP26">
        <v>0.28251079345849223</v>
      </c>
      <c r="AQ26">
        <v>0</v>
      </c>
      <c r="AR26">
        <v>8.9284127307971008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809.73240403441048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87.807878768173367</v>
      </c>
      <c r="L27">
        <v>35.877367146067414</v>
      </c>
      <c r="M27">
        <v>0</v>
      </c>
      <c r="N27">
        <v>29.101033448879264</v>
      </c>
      <c r="O27">
        <v>48.872613588856261</v>
      </c>
      <c r="P27">
        <v>66.812002638059695</v>
      </c>
      <c r="Q27">
        <v>5.3480928823529412</v>
      </c>
      <c r="R27">
        <v>10.390096394645742</v>
      </c>
      <c r="S27">
        <v>6.46729681071964</v>
      </c>
      <c r="T27">
        <v>0</v>
      </c>
      <c r="U27">
        <v>269.08786186013077</v>
      </c>
      <c r="V27">
        <v>5.08997971101146</v>
      </c>
      <c r="W27">
        <v>10.856276647554413</v>
      </c>
      <c r="X27">
        <v>36.319184679059973</v>
      </c>
      <c r="Y27">
        <v>0</v>
      </c>
      <c r="Z27">
        <v>3.1962953599999997</v>
      </c>
      <c r="AA27">
        <v>3.4430782828176287</v>
      </c>
      <c r="AB27">
        <v>9.6838366899886434</v>
      </c>
      <c r="AC27">
        <v>7.1218865668903444</v>
      </c>
      <c r="AD27">
        <v>4.4777498257343789</v>
      </c>
      <c r="AE27">
        <v>12.116807626125919</v>
      </c>
      <c r="AF27">
        <v>0</v>
      </c>
      <c r="AG27">
        <v>0</v>
      </c>
      <c r="AH27">
        <v>37.483672979056443</v>
      </c>
      <c r="AI27">
        <v>12.166134644472514</v>
      </c>
      <c r="AJ27">
        <v>0</v>
      </c>
      <c r="AK27">
        <v>16.662173967375885</v>
      </c>
      <c r="AL27">
        <v>19.077713431583479</v>
      </c>
      <c r="AM27">
        <v>0</v>
      </c>
      <c r="AN27">
        <v>0</v>
      </c>
      <c r="AO27">
        <v>0</v>
      </c>
      <c r="AP27">
        <v>2.479817557370009</v>
      </c>
      <c r="AQ27">
        <v>0</v>
      </c>
      <c r="AR27">
        <v>8.9284127307971008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756.68526072659301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87.808791535056073</v>
      </c>
      <c r="L28">
        <v>35.877367146067414</v>
      </c>
      <c r="M28">
        <v>0</v>
      </c>
      <c r="N28">
        <v>29.101033448879264</v>
      </c>
      <c r="O28">
        <v>48.872613588856261</v>
      </c>
      <c r="P28">
        <v>66.812002638059695</v>
      </c>
      <c r="Q28">
        <v>5.3480928823529412</v>
      </c>
      <c r="R28">
        <v>10.390096394645742</v>
      </c>
      <c r="S28">
        <v>6.46729681071964</v>
      </c>
      <c r="T28">
        <v>0</v>
      </c>
      <c r="U28">
        <v>269.08786186013077</v>
      </c>
      <c r="V28">
        <v>5.08997971101146</v>
      </c>
      <c r="W28">
        <v>10.856276647554413</v>
      </c>
      <c r="X28">
        <v>36.319184679059973</v>
      </c>
      <c r="Y28">
        <v>0</v>
      </c>
      <c r="Z28">
        <v>3.1962953599999997</v>
      </c>
      <c r="AA28">
        <v>3.4430782828176287</v>
      </c>
      <c r="AB28">
        <v>9.6838366899886434</v>
      </c>
      <c r="AC28">
        <v>7.1218865668903444</v>
      </c>
      <c r="AD28">
        <v>4.4777498257343789</v>
      </c>
      <c r="AE28">
        <v>12.116807626125919</v>
      </c>
      <c r="AF28">
        <v>0</v>
      </c>
      <c r="AG28">
        <v>0</v>
      </c>
      <c r="AH28">
        <v>37.483672979056443</v>
      </c>
      <c r="AI28">
        <v>12.166134644472514</v>
      </c>
      <c r="AJ28">
        <v>0</v>
      </c>
      <c r="AK28">
        <v>16.662173967375885</v>
      </c>
      <c r="AL28">
        <v>19.077713431583479</v>
      </c>
      <c r="AM28">
        <v>0</v>
      </c>
      <c r="AN28">
        <v>0</v>
      </c>
      <c r="AO28">
        <v>0</v>
      </c>
      <c r="AP28">
        <v>2.479817557370009</v>
      </c>
      <c r="AQ28">
        <v>0</v>
      </c>
      <c r="AR28">
        <v>8.9284127307971008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756.68617349347562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87.807513648040086</v>
      </c>
      <c r="L29">
        <v>35.877367146067414</v>
      </c>
      <c r="M29">
        <v>0</v>
      </c>
      <c r="N29">
        <v>29.101033448879264</v>
      </c>
      <c r="O29">
        <v>48.872613588856261</v>
      </c>
      <c r="P29">
        <v>66.812002638059695</v>
      </c>
      <c r="Q29">
        <v>5.3480928823529412</v>
      </c>
      <c r="R29">
        <v>10.390096394645742</v>
      </c>
      <c r="S29">
        <v>6.46729681071964</v>
      </c>
      <c r="T29">
        <v>0</v>
      </c>
      <c r="U29">
        <v>269.08786186013077</v>
      </c>
      <c r="V29">
        <v>5.08997971101146</v>
      </c>
      <c r="W29">
        <v>10.856276647554413</v>
      </c>
      <c r="X29">
        <v>36.319184679059973</v>
      </c>
      <c r="Y29">
        <v>0</v>
      </c>
      <c r="Z29">
        <v>3.1962953599999997</v>
      </c>
      <c r="AA29">
        <v>3.4430782828176287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37.483672979056443</v>
      </c>
      <c r="AI29">
        <v>12.166134644472514</v>
      </c>
      <c r="AJ29">
        <v>0</v>
      </c>
      <c r="AK29">
        <v>16.662173967375885</v>
      </c>
      <c r="AL29">
        <v>19.077713431583479</v>
      </c>
      <c r="AM29">
        <v>0</v>
      </c>
      <c r="AN29">
        <v>0</v>
      </c>
      <c r="AO29">
        <v>0</v>
      </c>
      <c r="AP29">
        <v>0.28251079345849223</v>
      </c>
      <c r="AQ29">
        <v>0</v>
      </c>
      <c r="AR29">
        <v>8.9284127307971008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754.48758884254823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87.807135332490191</v>
      </c>
      <c r="L30">
        <v>35.877367146067414</v>
      </c>
      <c r="M30">
        <v>0</v>
      </c>
      <c r="N30">
        <v>29.101033448879264</v>
      </c>
      <c r="O30">
        <v>48.872613588856261</v>
      </c>
      <c r="P30">
        <v>66.812002638059695</v>
      </c>
      <c r="Q30">
        <v>5.3480928823529412</v>
      </c>
      <c r="R30">
        <v>10.390096394645742</v>
      </c>
      <c r="S30">
        <v>6.46729681071964</v>
      </c>
      <c r="T30">
        <v>0</v>
      </c>
      <c r="U30">
        <v>269.08786186013077</v>
      </c>
      <c r="V30">
        <v>5.08997971101146</v>
      </c>
      <c r="W30">
        <v>10.856276647554413</v>
      </c>
      <c r="X30">
        <v>36.319184679059973</v>
      </c>
      <c r="Y30">
        <v>0</v>
      </c>
      <c r="Z30">
        <v>3.1962953599999997</v>
      </c>
      <c r="AA30">
        <v>3.4430782828176287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37.483672979056443</v>
      </c>
      <c r="AI30">
        <v>12.166134644472514</v>
      </c>
      <c r="AJ30">
        <v>0</v>
      </c>
      <c r="AK30">
        <v>16.662173967375885</v>
      </c>
      <c r="AL30">
        <v>19.077713431583479</v>
      </c>
      <c r="AM30">
        <v>0</v>
      </c>
      <c r="AN30">
        <v>0</v>
      </c>
      <c r="AO30">
        <v>0</v>
      </c>
      <c r="AP30">
        <v>0.28251079345849223</v>
      </c>
      <c r="AQ30">
        <v>0</v>
      </c>
      <c r="AR30">
        <v>8.9284127307971008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754.48721052699841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87.807135332490191</v>
      </c>
      <c r="L31">
        <v>35.877367146067414</v>
      </c>
      <c r="M31">
        <v>0</v>
      </c>
      <c r="N31">
        <v>29.101033448879264</v>
      </c>
      <c r="O31">
        <v>48.872613588856261</v>
      </c>
      <c r="P31">
        <v>66.812002638059695</v>
      </c>
      <c r="Q31">
        <v>5.5380251529411773</v>
      </c>
      <c r="R31">
        <v>10.767614894785417</v>
      </c>
      <c r="S31">
        <v>6.7071965378560714</v>
      </c>
      <c r="T31">
        <v>0</v>
      </c>
      <c r="U31">
        <v>269.08786186013077</v>
      </c>
      <c r="V31">
        <v>5.08997971101146</v>
      </c>
      <c r="W31">
        <v>10.856276647554413</v>
      </c>
      <c r="X31">
        <v>36.319184679059973</v>
      </c>
      <c r="Y31">
        <v>0</v>
      </c>
      <c r="Z31">
        <v>3.1962953599999997</v>
      </c>
      <c r="AA31">
        <v>0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16.662173967375885</v>
      </c>
      <c r="AL31">
        <v>19.077713431583479</v>
      </c>
      <c r="AM31">
        <v>0</v>
      </c>
      <c r="AN31">
        <v>0</v>
      </c>
      <c r="AO31">
        <v>0</v>
      </c>
      <c r="AP31">
        <v>0.28251079345849223</v>
      </c>
      <c r="AQ31">
        <v>0</v>
      </c>
      <c r="AR31">
        <v>8.9284127307971008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751.85148274204505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87.807135332490191</v>
      </c>
      <c r="L32">
        <v>35.877367146067414</v>
      </c>
      <c r="M32">
        <v>0</v>
      </c>
      <c r="N32">
        <v>29.101033448879264</v>
      </c>
      <c r="O32">
        <v>48.872613588856261</v>
      </c>
      <c r="P32">
        <v>66.812002638059695</v>
      </c>
      <c r="Q32">
        <v>5.5380251529411773</v>
      </c>
      <c r="R32">
        <v>10.767614894785417</v>
      </c>
      <c r="S32">
        <v>6.7071965378560714</v>
      </c>
      <c r="T32">
        <v>0</v>
      </c>
      <c r="U32">
        <v>269.08786186013077</v>
      </c>
      <c r="V32">
        <v>5.08997971101146</v>
      </c>
      <c r="W32">
        <v>10.856276647554413</v>
      </c>
      <c r="X32">
        <v>36.319184679059973</v>
      </c>
      <c r="Y32">
        <v>0</v>
      </c>
      <c r="Z32">
        <v>3.1962953599999997</v>
      </c>
      <c r="AA32">
        <v>0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37.483672979056443</v>
      </c>
      <c r="AI32">
        <v>3.7434259629545408</v>
      </c>
      <c r="AJ32">
        <v>0</v>
      </c>
      <c r="AK32">
        <v>16.662173967375885</v>
      </c>
      <c r="AL32">
        <v>19.077713431583479</v>
      </c>
      <c r="AM32">
        <v>0</v>
      </c>
      <c r="AN32">
        <v>0</v>
      </c>
      <c r="AO32">
        <v>0</v>
      </c>
      <c r="AP32">
        <v>0.28251079345849223</v>
      </c>
      <c r="AQ32">
        <v>0</v>
      </c>
      <c r="AR32">
        <v>8.9284127307971008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743.42877406052708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87.807135332490191</v>
      </c>
      <c r="L33">
        <v>35.877367146067414</v>
      </c>
      <c r="M33">
        <v>0</v>
      </c>
      <c r="N33">
        <v>29.101033448879264</v>
      </c>
      <c r="O33">
        <v>48.872613588856261</v>
      </c>
      <c r="P33">
        <v>66.812002638059695</v>
      </c>
      <c r="Q33">
        <v>5.3510353197925662</v>
      </c>
      <c r="R33">
        <v>10.391226091614016</v>
      </c>
      <c r="S33">
        <v>6.4737104450704228</v>
      </c>
      <c r="T33">
        <v>0</v>
      </c>
      <c r="U33">
        <v>269.08786186013077</v>
      </c>
      <c r="V33">
        <v>5.08997971101146</v>
      </c>
      <c r="W33">
        <v>10.856276647554413</v>
      </c>
      <c r="X33">
        <v>36.319184679059973</v>
      </c>
      <c r="Y33">
        <v>0</v>
      </c>
      <c r="Z33">
        <v>3.1962953599999997</v>
      </c>
      <c r="AA33">
        <v>0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37.483672979056443</v>
      </c>
      <c r="AI33">
        <v>3.4314738523490469</v>
      </c>
      <c r="AJ33">
        <v>0</v>
      </c>
      <c r="AK33">
        <v>16.662173967375885</v>
      </c>
      <c r="AL33">
        <v>19.450725418674701</v>
      </c>
      <c r="AM33">
        <v>0</v>
      </c>
      <c r="AN33">
        <v>0</v>
      </c>
      <c r="AO33">
        <v>0</v>
      </c>
      <c r="AP33">
        <v>0.28251079345849223</v>
      </c>
      <c r="AQ33">
        <v>0</v>
      </c>
      <c r="AR33">
        <v>8.9284127307971008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742.69296920790714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87.807135332490191</v>
      </c>
      <c r="L34">
        <v>35.877367146067414</v>
      </c>
      <c r="M34">
        <v>0</v>
      </c>
      <c r="N34">
        <v>29.101033448879264</v>
      </c>
      <c r="O34">
        <v>48.872613588856261</v>
      </c>
      <c r="P34">
        <v>66.812002638059695</v>
      </c>
      <c r="Q34">
        <v>5.3510353197925662</v>
      </c>
      <c r="R34">
        <v>10.390709734428475</v>
      </c>
      <c r="S34">
        <v>6.4699048208871419</v>
      </c>
      <c r="T34">
        <v>0</v>
      </c>
      <c r="U34">
        <v>269.08786186013077</v>
      </c>
      <c r="V34">
        <v>5.0898990242914977</v>
      </c>
      <c r="W34">
        <v>10.856327125000002</v>
      </c>
      <c r="X34">
        <v>36.31743171165347</v>
      </c>
      <c r="Y34">
        <v>0</v>
      </c>
      <c r="Z34">
        <v>3.1962953599999997</v>
      </c>
      <c r="AA34">
        <v>0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37.483672979056443</v>
      </c>
      <c r="AI34">
        <v>3.4314738523490469</v>
      </c>
      <c r="AJ34">
        <v>0</v>
      </c>
      <c r="AK34">
        <v>16.662173967375885</v>
      </c>
      <c r="AL34">
        <v>19.450725418674701</v>
      </c>
      <c r="AM34">
        <v>0</v>
      </c>
      <c r="AN34">
        <v>0</v>
      </c>
      <c r="AO34">
        <v>0</v>
      </c>
      <c r="AP34">
        <v>0.28251079345849223</v>
      </c>
      <c r="AQ34">
        <v>0</v>
      </c>
      <c r="AR34">
        <v>8.9284127307971008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742.6868640498576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87.807135332490191</v>
      </c>
      <c r="L35">
        <v>35.877367146067414</v>
      </c>
      <c r="M35">
        <v>0</v>
      </c>
      <c r="N35">
        <v>29.101033448879264</v>
      </c>
      <c r="O35">
        <v>48.872613588856261</v>
      </c>
      <c r="P35">
        <v>66.812002638059695</v>
      </c>
      <c r="Q35">
        <v>5.3510353197925662</v>
      </c>
      <c r="R35">
        <v>10.390709734428475</v>
      </c>
      <c r="S35">
        <v>6.4699048208871419</v>
      </c>
      <c r="T35">
        <v>0</v>
      </c>
      <c r="U35">
        <v>272.36</v>
      </c>
      <c r="V35">
        <v>5.0955487781109445</v>
      </c>
      <c r="W35">
        <v>10.85554883391244</v>
      </c>
      <c r="X35">
        <v>36.318951645040727</v>
      </c>
      <c r="Y35">
        <v>0</v>
      </c>
      <c r="Z35">
        <v>3.1962953599999997</v>
      </c>
      <c r="AA35">
        <v>0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37.483672979056443</v>
      </c>
      <c r="AI35">
        <v>0.87346603683310553</v>
      </c>
      <c r="AJ35">
        <v>0</v>
      </c>
      <c r="AK35">
        <v>16.662173967375885</v>
      </c>
      <c r="AL35">
        <v>19.450725418674701</v>
      </c>
      <c r="AM35">
        <v>0</v>
      </c>
      <c r="AN35">
        <v>0</v>
      </c>
      <c r="AO35">
        <v>0</v>
      </c>
      <c r="AP35">
        <v>0.94170289881922142</v>
      </c>
      <c r="AQ35">
        <v>0</v>
      </c>
      <c r="AR35">
        <v>8.9284127307971008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744.06657787569054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87.807135332490191</v>
      </c>
      <c r="L36">
        <v>35.877367146067414</v>
      </c>
      <c r="M36">
        <v>0</v>
      </c>
      <c r="N36">
        <v>29.101033448879264</v>
      </c>
      <c r="O36">
        <v>48.872613588856261</v>
      </c>
      <c r="P36">
        <v>66.812002638059695</v>
      </c>
      <c r="Q36">
        <v>5.3510353197925662</v>
      </c>
      <c r="R36">
        <v>10.390709734428475</v>
      </c>
      <c r="S36">
        <v>6.4699048208871419</v>
      </c>
      <c r="T36">
        <v>0</v>
      </c>
      <c r="U36">
        <v>272.88</v>
      </c>
      <c r="V36">
        <v>5.0955487781109445</v>
      </c>
      <c r="W36">
        <v>10.85554883391244</v>
      </c>
      <c r="X36">
        <v>36.319965000104744</v>
      </c>
      <c r="Y36">
        <v>0</v>
      </c>
      <c r="Z36">
        <v>3.1962953599999997</v>
      </c>
      <c r="AA36">
        <v>0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37.483672979056443</v>
      </c>
      <c r="AI36">
        <v>0.87346603683310553</v>
      </c>
      <c r="AJ36">
        <v>0</v>
      </c>
      <c r="AK36">
        <v>16.662173967375885</v>
      </c>
      <c r="AL36">
        <v>19.450725418674701</v>
      </c>
      <c r="AM36">
        <v>0</v>
      </c>
      <c r="AN36">
        <v>0</v>
      </c>
      <c r="AO36">
        <v>0</v>
      </c>
      <c r="AP36">
        <v>0.94170289881922142</v>
      </c>
      <c r="AQ36">
        <v>0</v>
      </c>
      <c r="AR36">
        <v>8.9284127307971008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744.58759123075447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87.807135332490191</v>
      </c>
      <c r="L37">
        <v>35.910413519115608</v>
      </c>
      <c r="M37">
        <v>0</v>
      </c>
      <c r="N37">
        <v>29.101033448879264</v>
      </c>
      <c r="O37">
        <v>48.872613588856261</v>
      </c>
      <c r="P37">
        <v>66.812002638059695</v>
      </c>
      <c r="Q37">
        <v>5.3510353197925662</v>
      </c>
      <c r="R37">
        <v>10.390709734428475</v>
      </c>
      <c r="S37">
        <v>6.4699048208871419</v>
      </c>
      <c r="T37">
        <v>0</v>
      </c>
      <c r="U37">
        <v>272.88</v>
      </c>
      <c r="V37">
        <v>5.0955487781109445</v>
      </c>
      <c r="W37">
        <v>10.85554883391244</v>
      </c>
      <c r="X37">
        <v>36.351681030474396</v>
      </c>
      <c r="Y37">
        <v>0</v>
      </c>
      <c r="Z37">
        <v>3.1962953599999997</v>
      </c>
      <c r="AA37">
        <v>0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37.483672979056443</v>
      </c>
      <c r="AI37">
        <v>3.4314738523490469</v>
      </c>
      <c r="AJ37">
        <v>0</v>
      </c>
      <c r="AK37">
        <v>16.662173967375885</v>
      </c>
      <c r="AL37">
        <v>19.450725418674701</v>
      </c>
      <c r="AM37">
        <v>0</v>
      </c>
      <c r="AN37">
        <v>0</v>
      </c>
      <c r="AO37">
        <v>0</v>
      </c>
      <c r="AP37">
        <v>0.94170289881922142</v>
      </c>
      <c r="AQ37">
        <v>0</v>
      </c>
      <c r="AR37">
        <v>8.9284127307971008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747.21036144968843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87.807135332490191</v>
      </c>
      <c r="L38">
        <v>35.910413519115608</v>
      </c>
      <c r="M38">
        <v>0</v>
      </c>
      <c r="N38">
        <v>29.101033448879264</v>
      </c>
      <c r="O38">
        <v>48.872613588856261</v>
      </c>
      <c r="P38">
        <v>66.812002638059695</v>
      </c>
      <c r="Q38">
        <v>5.3510353197925662</v>
      </c>
      <c r="R38">
        <v>10.390709734428475</v>
      </c>
      <c r="S38">
        <v>6.4699048208871419</v>
      </c>
      <c r="T38">
        <v>0</v>
      </c>
      <c r="U38">
        <v>272.88</v>
      </c>
      <c r="V38">
        <v>5.0955487781109445</v>
      </c>
      <c r="W38">
        <v>10.85554883391244</v>
      </c>
      <c r="X38">
        <v>36.351681030474396</v>
      </c>
      <c r="Y38">
        <v>0</v>
      </c>
      <c r="Z38">
        <v>3.1962953599999997</v>
      </c>
      <c r="AA38">
        <v>0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37.483672979056443</v>
      </c>
      <c r="AI38">
        <v>3.4314738523490469</v>
      </c>
      <c r="AJ38">
        <v>0</v>
      </c>
      <c r="AK38">
        <v>16.662173967375885</v>
      </c>
      <c r="AL38">
        <v>19.450725418674701</v>
      </c>
      <c r="AM38">
        <v>0</v>
      </c>
      <c r="AN38">
        <v>0</v>
      </c>
      <c r="AO38">
        <v>0</v>
      </c>
      <c r="AP38">
        <v>0.94170289881922142</v>
      </c>
      <c r="AQ38">
        <v>0</v>
      </c>
      <c r="AR38">
        <v>10.281202530797099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748.56315124968853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87.807135332490191</v>
      </c>
      <c r="L39">
        <v>35.910413519115608</v>
      </c>
      <c r="M39">
        <v>0</v>
      </c>
      <c r="N39">
        <v>29.101033448879264</v>
      </c>
      <c r="O39">
        <v>48.872613588856261</v>
      </c>
      <c r="P39">
        <v>66.812002638059695</v>
      </c>
      <c r="Q39">
        <v>5.3510353197925662</v>
      </c>
      <c r="R39">
        <v>10.390709734428475</v>
      </c>
      <c r="S39">
        <v>6.4699048208871419</v>
      </c>
      <c r="T39">
        <v>0</v>
      </c>
      <c r="U39">
        <v>272.88</v>
      </c>
      <c r="V39">
        <v>5.0955487781109445</v>
      </c>
      <c r="W39">
        <v>10.85554883391244</v>
      </c>
      <c r="X39">
        <v>36.351681030474396</v>
      </c>
      <c r="Y39">
        <v>0</v>
      </c>
      <c r="Z39">
        <v>3.1962953599999997</v>
      </c>
      <c r="AA39">
        <v>0</v>
      </c>
      <c r="AB39">
        <v>9.6838366899886434</v>
      </c>
      <c r="AC39">
        <v>7.1218865668903444</v>
      </c>
      <c r="AD39">
        <v>4.4777498257343789</v>
      </c>
      <c r="AE39">
        <v>12.116807626125919</v>
      </c>
      <c r="AF39">
        <v>0</v>
      </c>
      <c r="AG39">
        <v>0</v>
      </c>
      <c r="AH39">
        <v>34.002217344554786</v>
      </c>
      <c r="AI39">
        <v>3.4314738523490469</v>
      </c>
      <c r="AJ39">
        <v>0</v>
      </c>
      <c r="AK39">
        <v>16.662173967375885</v>
      </c>
      <c r="AL39">
        <v>19.450725418674701</v>
      </c>
      <c r="AM39">
        <v>0</v>
      </c>
      <c r="AN39">
        <v>0</v>
      </c>
      <c r="AO39">
        <v>0</v>
      </c>
      <c r="AP39">
        <v>0.94170289881922142</v>
      </c>
      <c r="AQ39">
        <v>0</v>
      </c>
      <c r="AR39">
        <v>10.281202530797099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745.08169561518685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87.807135332490191</v>
      </c>
      <c r="L40">
        <v>35.910413519115608</v>
      </c>
      <c r="M40">
        <v>0</v>
      </c>
      <c r="N40">
        <v>29.101033448879264</v>
      </c>
      <c r="O40">
        <v>48.872613588856261</v>
      </c>
      <c r="P40">
        <v>66.812002638059695</v>
      </c>
      <c r="Q40">
        <v>5.3510353197925662</v>
      </c>
      <c r="R40">
        <v>10.390709734428475</v>
      </c>
      <c r="S40">
        <v>6.4699048208871419</v>
      </c>
      <c r="T40">
        <v>0</v>
      </c>
      <c r="U40">
        <v>272.88</v>
      </c>
      <c r="V40">
        <v>5.0955487781109445</v>
      </c>
      <c r="W40">
        <v>10.85554883391244</v>
      </c>
      <c r="X40">
        <v>36.351681030474396</v>
      </c>
      <c r="Y40">
        <v>0</v>
      </c>
      <c r="Z40">
        <v>3.1962953599999997</v>
      </c>
      <c r="AA40">
        <v>0</v>
      </c>
      <c r="AB40">
        <v>9.6838366899886434</v>
      </c>
      <c r="AC40">
        <v>7.1218865668903444</v>
      </c>
      <c r="AD40">
        <v>4.4777498257343789</v>
      </c>
      <c r="AE40">
        <v>12.116807626125919</v>
      </c>
      <c r="AF40">
        <v>0</v>
      </c>
      <c r="AG40">
        <v>0</v>
      </c>
      <c r="AH40">
        <v>32.4935863537412</v>
      </c>
      <c r="AI40">
        <v>3.4314738523490469</v>
      </c>
      <c r="AJ40">
        <v>0</v>
      </c>
      <c r="AK40">
        <v>16.662173967375885</v>
      </c>
      <c r="AL40">
        <v>19.450725418674701</v>
      </c>
      <c r="AM40">
        <v>0</v>
      </c>
      <c r="AN40">
        <v>0</v>
      </c>
      <c r="AO40">
        <v>0</v>
      </c>
      <c r="AP40">
        <v>0.94170289881922142</v>
      </c>
      <c r="AQ40">
        <v>0</v>
      </c>
      <c r="AR40">
        <v>10.281202530797099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743.57306462437327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87.807135332490191</v>
      </c>
      <c r="L41">
        <v>35.910413519115608</v>
      </c>
      <c r="M41">
        <v>0</v>
      </c>
      <c r="N41">
        <v>29.101033448879264</v>
      </c>
      <c r="O41">
        <v>48.872613588856261</v>
      </c>
      <c r="P41">
        <v>66.812002638059695</v>
      </c>
      <c r="Q41">
        <v>5.3510353197925662</v>
      </c>
      <c r="R41">
        <v>10.390709734428475</v>
      </c>
      <c r="S41">
        <v>6.4699048208871419</v>
      </c>
      <c r="T41">
        <v>0</v>
      </c>
      <c r="U41">
        <v>272.88</v>
      </c>
      <c r="V41">
        <v>5.0955487781109445</v>
      </c>
      <c r="W41">
        <v>10.85554883391244</v>
      </c>
      <c r="X41">
        <v>36.319965000104744</v>
      </c>
      <c r="Y41">
        <v>0</v>
      </c>
      <c r="Z41">
        <v>3.1962953599999997</v>
      </c>
      <c r="AA41">
        <v>0</v>
      </c>
      <c r="AB41">
        <v>9.6838366899886434</v>
      </c>
      <c r="AC41">
        <v>7.1218865668903444</v>
      </c>
      <c r="AD41">
        <v>4.4777498257343789</v>
      </c>
      <c r="AE41">
        <v>12.116807626125919</v>
      </c>
      <c r="AF41">
        <v>0</v>
      </c>
      <c r="AG41">
        <v>0</v>
      </c>
      <c r="AH41">
        <v>32.4935863537412</v>
      </c>
      <c r="AI41">
        <v>0.87346603683310553</v>
      </c>
      <c r="AJ41">
        <v>0</v>
      </c>
      <c r="AK41">
        <v>16.662173967375885</v>
      </c>
      <c r="AL41">
        <v>19.450725418674701</v>
      </c>
      <c r="AM41">
        <v>0</v>
      </c>
      <c r="AN41">
        <v>0</v>
      </c>
      <c r="AO41">
        <v>0</v>
      </c>
      <c r="AP41">
        <v>2.9820590526154103</v>
      </c>
      <c r="AQ41">
        <v>0</v>
      </c>
      <c r="AR41">
        <v>8.9284127307971008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741.67090713228367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87.807135332490191</v>
      </c>
      <c r="L42">
        <v>35.910413519115608</v>
      </c>
      <c r="M42">
        <v>0</v>
      </c>
      <c r="N42">
        <v>29.101033448879264</v>
      </c>
      <c r="O42">
        <v>48.872613588856261</v>
      </c>
      <c r="P42">
        <v>66.812002638059695</v>
      </c>
      <c r="Q42">
        <v>5.3510353197925662</v>
      </c>
      <c r="R42">
        <v>10.390709734428475</v>
      </c>
      <c r="S42">
        <v>6.4699048208871419</v>
      </c>
      <c r="T42">
        <v>0</v>
      </c>
      <c r="U42">
        <v>272.88</v>
      </c>
      <c r="V42">
        <v>5.0955487781109445</v>
      </c>
      <c r="W42">
        <v>10.856719530338388</v>
      </c>
      <c r="X42">
        <v>36.318556606527252</v>
      </c>
      <c r="Y42">
        <v>0</v>
      </c>
      <c r="Z42">
        <v>3.1962953599999997</v>
      </c>
      <c r="AA42">
        <v>0</v>
      </c>
      <c r="AB42">
        <v>9.6838366899886434</v>
      </c>
      <c r="AC42">
        <v>7.1218865668903444</v>
      </c>
      <c r="AD42">
        <v>4.4777498257343789</v>
      </c>
      <c r="AE42">
        <v>12.116807626125919</v>
      </c>
      <c r="AF42">
        <v>0</v>
      </c>
      <c r="AG42">
        <v>0</v>
      </c>
      <c r="AH42">
        <v>32.4935863537412</v>
      </c>
      <c r="AI42">
        <v>0</v>
      </c>
      <c r="AJ42">
        <v>0</v>
      </c>
      <c r="AK42">
        <v>16.662173967375885</v>
      </c>
      <c r="AL42">
        <v>19.450725418674701</v>
      </c>
      <c r="AM42">
        <v>0</v>
      </c>
      <c r="AN42">
        <v>0</v>
      </c>
      <c r="AO42">
        <v>0</v>
      </c>
      <c r="AP42">
        <v>2.9820590526154103</v>
      </c>
      <c r="AQ42">
        <v>0</v>
      </c>
      <c r="AR42">
        <v>8.9284127307971008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740.79720339829919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87.807135332490191</v>
      </c>
      <c r="L43">
        <v>35.910413519115608</v>
      </c>
      <c r="M43">
        <v>0</v>
      </c>
      <c r="N43">
        <v>29.101033448879264</v>
      </c>
      <c r="O43">
        <v>48.872613588856261</v>
      </c>
      <c r="P43">
        <v>66.812002638059695</v>
      </c>
      <c r="Q43">
        <v>2.8997983991228069</v>
      </c>
      <c r="R43">
        <v>5.7900004703493098</v>
      </c>
      <c r="S43">
        <v>3.8597970960526311</v>
      </c>
      <c r="T43">
        <v>0</v>
      </c>
      <c r="U43">
        <v>272.88</v>
      </c>
      <c r="V43">
        <v>5.0955487781109445</v>
      </c>
      <c r="W43">
        <v>10.856719530338388</v>
      </c>
      <c r="X43">
        <v>36.349989188172515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32.4935863537412</v>
      </c>
      <c r="AI43">
        <v>0</v>
      </c>
      <c r="AJ43">
        <v>0</v>
      </c>
      <c r="AK43">
        <v>16.662173967375885</v>
      </c>
      <c r="AL43">
        <v>19.450725418674701</v>
      </c>
      <c r="AM43">
        <v>0</v>
      </c>
      <c r="AN43">
        <v>0</v>
      </c>
      <c r="AO43">
        <v>0</v>
      </c>
      <c r="AP43">
        <v>2.9820590526154103</v>
      </c>
      <c r="AQ43">
        <v>0</v>
      </c>
      <c r="AR43">
        <v>10.281202530797099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732.51937187036106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87.807135332490191</v>
      </c>
      <c r="L44">
        <v>35.910413519115608</v>
      </c>
      <c r="M44">
        <v>0</v>
      </c>
      <c r="N44">
        <v>29.101033448879264</v>
      </c>
      <c r="O44">
        <v>48.872613588856261</v>
      </c>
      <c r="P44">
        <v>66.812002638059695</v>
      </c>
      <c r="Q44">
        <v>2.8997983991228069</v>
      </c>
      <c r="R44">
        <v>5.7900004703493098</v>
      </c>
      <c r="S44">
        <v>3.8597970960526311</v>
      </c>
      <c r="T44">
        <v>0</v>
      </c>
      <c r="U44">
        <v>272.88</v>
      </c>
      <c r="V44">
        <v>5.0955487781109445</v>
      </c>
      <c r="W44">
        <v>10.856719530338388</v>
      </c>
      <c r="X44">
        <v>36.318556606527252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32.4935863537412</v>
      </c>
      <c r="AI44">
        <v>0</v>
      </c>
      <c r="AJ44">
        <v>0</v>
      </c>
      <c r="AK44">
        <v>16.662173967375885</v>
      </c>
      <c r="AL44">
        <v>19.450725418674701</v>
      </c>
      <c r="AM44">
        <v>0</v>
      </c>
      <c r="AN44">
        <v>0</v>
      </c>
      <c r="AO44">
        <v>0</v>
      </c>
      <c r="AP44">
        <v>1.0986532549769679</v>
      </c>
      <c r="AQ44">
        <v>0</v>
      </c>
      <c r="AR44">
        <v>10.281202530797099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730.60453349107729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87.807135332490191</v>
      </c>
      <c r="L45">
        <v>35.910413519115608</v>
      </c>
      <c r="M45">
        <v>0</v>
      </c>
      <c r="N45">
        <v>29.101033448879264</v>
      </c>
      <c r="O45">
        <v>48.872613588856261</v>
      </c>
      <c r="P45">
        <v>66.812002638059695</v>
      </c>
      <c r="Q45">
        <v>2.8997983991228069</v>
      </c>
      <c r="R45">
        <v>5.7900004703493098</v>
      </c>
      <c r="S45">
        <v>3.8597970960526311</v>
      </c>
      <c r="T45">
        <v>0</v>
      </c>
      <c r="U45">
        <v>272.88</v>
      </c>
      <c r="V45">
        <v>5.0955487781109445</v>
      </c>
      <c r="W45">
        <v>8.7987805376344088</v>
      </c>
      <c r="X45">
        <v>36.318556606527252</v>
      </c>
      <c r="Y45">
        <v>0</v>
      </c>
      <c r="Z45">
        <v>3.1962953599999997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32.4935863537412</v>
      </c>
      <c r="AI45">
        <v>0</v>
      </c>
      <c r="AJ45">
        <v>0</v>
      </c>
      <c r="AK45">
        <v>16.662173967375885</v>
      </c>
      <c r="AL45">
        <v>19.450725418674701</v>
      </c>
      <c r="AM45">
        <v>0</v>
      </c>
      <c r="AN45">
        <v>0</v>
      </c>
      <c r="AO45">
        <v>0</v>
      </c>
      <c r="AP45">
        <v>1.0986532549769679</v>
      </c>
      <c r="AQ45">
        <v>0</v>
      </c>
      <c r="AR45">
        <v>10.281202530797099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728.54659449837334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87.807135332490191</v>
      </c>
      <c r="L46">
        <v>35.910413519115608</v>
      </c>
      <c r="M46">
        <v>0</v>
      </c>
      <c r="N46">
        <v>29.101033448879264</v>
      </c>
      <c r="O46">
        <v>48.872613588856261</v>
      </c>
      <c r="P46">
        <v>66.812002638059695</v>
      </c>
      <c r="Q46">
        <v>2.8997983991228069</v>
      </c>
      <c r="R46">
        <v>5.7900004703493098</v>
      </c>
      <c r="S46">
        <v>3.8597970960526311</v>
      </c>
      <c r="T46">
        <v>0</v>
      </c>
      <c r="U46">
        <v>272.88</v>
      </c>
      <c r="V46">
        <v>5.0955487781109445</v>
      </c>
      <c r="W46">
        <v>8.7987805376344088</v>
      </c>
      <c r="X46">
        <v>36.318556606527252</v>
      </c>
      <c r="Y46">
        <v>0</v>
      </c>
      <c r="Z46">
        <v>3.1962953599999997</v>
      </c>
      <c r="AA46">
        <v>3.2912917685185192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32.4935863537412</v>
      </c>
      <c r="AI46">
        <v>0</v>
      </c>
      <c r="AJ46">
        <v>0</v>
      </c>
      <c r="AK46">
        <v>16.662173967375885</v>
      </c>
      <c r="AL46">
        <v>19.450725418674701</v>
      </c>
      <c r="AM46">
        <v>0</v>
      </c>
      <c r="AN46">
        <v>0</v>
      </c>
      <c r="AO46">
        <v>0</v>
      </c>
      <c r="AP46">
        <v>1.0986532549769679</v>
      </c>
      <c r="AQ46">
        <v>0</v>
      </c>
      <c r="AR46">
        <v>10.281202530797099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731.83788626689181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87.807135332490191</v>
      </c>
      <c r="L47">
        <v>35.910413519115608</v>
      </c>
      <c r="M47">
        <v>0</v>
      </c>
      <c r="N47">
        <v>29.101033448879264</v>
      </c>
      <c r="O47">
        <v>48.872613588856261</v>
      </c>
      <c r="P47">
        <v>66.812002638059695</v>
      </c>
      <c r="Q47">
        <v>2.8997983991228069</v>
      </c>
      <c r="R47">
        <v>5.7900004703493098</v>
      </c>
      <c r="S47">
        <v>3.8597970960526311</v>
      </c>
      <c r="T47">
        <v>0</v>
      </c>
      <c r="U47">
        <v>272.88</v>
      </c>
      <c r="V47">
        <v>5.0963996277915617</v>
      </c>
      <c r="W47">
        <v>8.7987805376344088</v>
      </c>
      <c r="X47">
        <v>36.318556606527252</v>
      </c>
      <c r="Y47">
        <v>0</v>
      </c>
      <c r="Z47">
        <v>3.1962953599999997</v>
      </c>
      <c r="AA47">
        <v>6.3889781388888904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32.4935863537412</v>
      </c>
      <c r="AI47">
        <v>0</v>
      </c>
      <c r="AJ47">
        <v>0</v>
      </c>
      <c r="AK47">
        <v>16.662173967375885</v>
      </c>
      <c r="AL47">
        <v>19.450725418674701</v>
      </c>
      <c r="AM47">
        <v>0</v>
      </c>
      <c r="AN47">
        <v>0</v>
      </c>
      <c r="AO47">
        <v>0</v>
      </c>
      <c r="AP47">
        <v>1.0986532549769679</v>
      </c>
      <c r="AQ47">
        <v>0</v>
      </c>
      <c r="AR47">
        <v>10.281202530797099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734.93642348694289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87.807135332490191</v>
      </c>
      <c r="L48">
        <v>35.910413519115608</v>
      </c>
      <c r="M48">
        <v>0</v>
      </c>
      <c r="N48">
        <v>29.101033448879264</v>
      </c>
      <c r="O48">
        <v>48.872613588856261</v>
      </c>
      <c r="P48">
        <v>66.812002638059695</v>
      </c>
      <c r="Q48">
        <v>2.8997983991228069</v>
      </c>
      <c r="R48">
        <v>5.7900004703493098</v>
      </c>
      <c r="S48">
        <v>3.8597970960526311</v>
      </c>
      <c r="T48">
        <v>0</v>
      </c>
      <c r="U48">
        <v>272.88</v>
      </c>
      <c r="V48">
        <v>5.0963996277915617</v>
      </c>
      <c r="W48">
        <v>8.7987805376344088</v>
      </c>
      <c r="X48">
        <v>36.318556606527252</v>
      </c>
      <c r="Y48">
        <v>0</v>
      </c>
      <c r="Z48">
        <v>3.1962953599999997</v>
      </c>
      <c r="AA48">
        <v>6.3889781388888904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32.4935863537412</v>
      </c>
      <c r="AI48">
        <v>0</v>
      </c>
      <c r="AJ48">
        <v>0</v>
      </c>
      <c r="AK48">
        <v>16.662173967375885</v>
      </c>
      <c r="AL48">
        <v>19.450725418674701</v>
      </c>
      <c r="AM48">
        <v>0</v>
      </c>
      <c r="AN48">
        <v>0</v>
      </c>
      <c r="AO48">
        <v>0</v>
      </c>
      <c r="AP48">
        <v>1.0986532549769679</v>
      </c>
      <c r="AQ48">
        <v>0</v>
      </c>
      <c r="AR48">
        <v>10.281202530797099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734.93642348694289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87.807135332490191</v>
      </c>
      <c r="L49">
        <v>35.910413519115608</v>
      </c>
      <c r="M49">
        <v>0</v>
      </c>
      <c r="N49">
        <v>29.101033448879264</v>
      </c>
      <c r="O49">
        <v>48.872613588856261</v>
      </c>
      <c r="P49">
        <v>66.812002638059695</v>
      </c>
      <c r="Q49">
        <v>2.8997983991228069</v>
      </c>
      <c r="R49">
        <v>5.7900004703493098</v>
      </c>
      <c r="S49">
        <v>3.8597970960526311</v>
      </c>
      <c r="T49">
        <v>0</v>
      </c>
      <c r="U49">
        <v>272.88</v>
      </c>
      <c r="V49">
        <v>5.0963996277915617</v>
      </c>
      <c r="W49">
        <v>8.7987805376344088</v>
      </c>
      <c r="X49">
        <v>32.643091936591311</v>
      </c>
      <c r="Y49">
        <v>0</v>
      </c>
      <c r="Z49">
        <v>1.5981476799999998</v>
      </c>
      <c r="AA49">
        <v>6.3889781388888904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32.4935863537412</v>
      </c>
      <c r="AI49">
        <v>0</v>
      </c>
      <c r="AJ49">
        <v>0</v>
      </c>
      <c r="AK49">
        <v>16.662173967375885</v>
      </c>
      <c r="AL49">
        <v>19.450725418674701</v>
      </c>
      <c r="AM49">
        <v>0</v>
      </c>
      <c r="AN49">
        <v>0</v>
      </c>
      <c r="AO49">
        <v>0</v>
      </c>
      <c r="AP49">
        <v>1.0986532549769679</v>
      </c>
      <c r="AQ49">
        <v>0</v>
      </c>
      <c r="AR49">
        <v>10.281202530797099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729.66281113700688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87.807135332490191</v>
      </c>
      <c r="L50">
        <v>35.910413519115608</v>
      </c>
      <c r="M50">
        <v>0</v>
      </c>
      <c r="N50">
        <v>29.101033448879264</v>
      </c>
      <c r="O50">
        <v>48.872613588856261</v>
      </c>
      <c r="P50">
        <v>66.812002638059695</v>
      </c>
      <c r="Q50">
        <v>2.8997983991228069</v>
      </c>
      <c r="R50">
        <v>5.7904052233620122</v>
      </c>
      <c r="S50">
        <v>3.8576833800856529</v>
      </c>
      <c r="T50">
        <v>0</v>
      </c>
      <c r="U50">
        <v>272.88</v>
      </c>
      <c r="V50">
        <v>5.0963996277915617</v>
      </c>
      <c r="W50">
        <v>8.7987805376344088</v>
      </c>
      <c r="X50">
        <v>32.643091936591311</v>
      </c>
      <c r="Y50">
        <v>0</v>
      </c>
      <c r="Z50">
        <v>1.5981476799999998</v>
      </c>
      <c r="AA50">
        <v>6.3889781388888904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32.4935863537412</v>
      </c>
      <c r="AI50">
        <v>0</v>
      </c>
      <c r="AJ50">
        <v>0</v>
      </c>
      <c r="AK50">
        <v>16.662173967375885</v>
      </c>
      <c r="AL50">
        <v>19.450725418674701</v>
      </c>
      <c r="AM50">
        <v>0</v>
      </c>
      <c r="AN50">
        <v>0</v>
      </c>
      <c r="AO50">
        <v>0</v>
      </c>
      <c r="AP50">
        <v>1.0986532549769679</v>
      </c>
      <c r="AQ50">
        <v>0</v>
      </c>
      <c r="AR50">
        <v>10.281202530797099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729.66110217405264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87.807135332490191</v>
      </c>
      <c r="L51">
        <v>35.910413519115608</v>
      </c>
      <c r="M51">
        <v>0</v>
      </c>
      <c r="N51">
        <v>29.101033448879264</v>
      </c>
      <c r="O51">
        <v>48.872613588856261</v>
      </c>
      <c r="P51">
        <v>66.812002638059695</v>
      </c>
      <c r="Q51">
        <v>2.8997983991228069</v>
      </c>
      <c r="R51">
        <v>5.7904052233620122</v>
      </c>
      <c r="S51">
        <v>3.8576833800856529</v>
      </c>
      <c r="T51">
        <v>0</v>
      </c>
      <c r="U51">
        <v>272.88</v>
      </c>
      <c r="V51">
        <v>5.0963996277915617</v>
      </c>
      <c r="W51">
        <v>8.7987805376344088</v>
      </c>
      <c r="X51">
        <v>32.643091936591311</v>
      </c>
      <c r="Y51">
        <v>0</v>
      </c>
      <c r="Z51">
        <v>1.5981476799999998</v>
      </c>
      <c r="AA51">
        <v>6.3889781388888904</v>
      </c>
      <c r="AB51">
        <v>9.6838366899886434</v>
      </c>
      <c r="AC51">
        <v>7.1218865668903444</v>
      </c>
      <c r="AD51">
        <v>4.4777498257343789</v>
      </c>
      <c r="AE51">
        <v>12.116807626125919</v>
      </c>
      <c r="AF51">
        <v>0</v>
      </c>
      <c r="AG51">
        <v>0</v>
      </c>
      <c r="AH51">
        <v>32.4935863537412</v>
      </c>
      <c r="AI51">
        <v>0</v>
      </c>
      <c r="AJ51">
        <v>0</v>
      </c>
      <c r="AK51">
        <v>16.662173967375885</v>
      </c>
      <c r="AL51">
        <v>19.450725418674701</v>
      </c>
      <c r="AM51">
        <v>0</v>
      </c>
      <c r="AN51">
        <v>0</v>
      </c>
      <c r="AO51">
        <v>0</v>
      </c>
      <c r="AP51">
        <v>0.94170289881922142</v>
      </c>
      <c r="AQ51">
        <v>0</v>
      </c>
      <c r="AR51">
        <v>10.281202530797099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729.50415181789492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87.807135332490191</v>
      </c>
      <c r="L52">
        <v>35.910413519115608</v>
      </c>
      <c r="M52">
        <v>0</v>
      </c>
      <c r="N52">
        <v>29.101033448879264</v>
      </c>
      <c r="O52">
        <v>48.872613588856261</v>
      </c>
      <c r="P52">
        <v>66.812002638059695</v>
      </c>
      <c r="Q52">
        <v>2.8997983991228069</v>
      </c>
      <c r="R52">
        <v>5.7904052233620122</v>
      </c>
      <c r="S52">
        <v>3.8576833800856529</v>
      </c>
      <c r="T52">
        <v>0</v>
      </c>
      <c r="U52">
        <v>272.88</v>
      </c>
      <c r="V52">
        <v>5.0963996277915617</v>
      </c>
      <c r="W52">
        <v>8.7987805376344088</v>
      </c>
      <c r="X52">
        <v>32.643091936591311</v>
      </c>
      <c r="Y52">
        <v>0</v>
      </c>
      <c r="Z52">
        <v>1.5981476799999998</v>
      </c>
      <c r="AA52">
        <v>6.3889781388888904</v>
      </c>
      <c r="AB52">
        <v>9.6838366899886434</v>
      </c>
      <c r="AC52">
        <v>7.1218865668903444</v>
      </c>
      <c r="AD52">
        <v>4.4777498257343789</v>
      </c>
      <c r="AE52">
        <v>12.116807626125919</v>
      </c>
      <c r="AF52">
        <v>0</v>
      </c>
      <c r="AG52">
        <v>0</v>
      </c>
      <c r="AH52">
        <v>32.4935863537412</v>
      </c>
      <c r="AI52">
        <v>0</v>
      </c>
      <c r="AJ52">
        <v>0</v>
      </c>
      <c r="AK52">
        <v>16.662173967375885</v>
      </c>
      <c r="AL52">
        <v>19.450725418674701</v>
      </c>
      <c r="AM52">
        <v>0</v>
      </c>
      <c r="AN52">
        <v>0</v>
      </c>
      <c r="AO52">
        <v>0</v>
      </c>
      <c r="AP52">
        <v>0.94170289881922142</v>
      </c>
      <c r="AQ52">
        <v>0</v>
      </c>
      <c r="AR52">
        <v>9.3342495692028997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728.55719885630072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86.840735310062698</v>
      </c>
      <c r="L53">
        <v>34.650246777824087</v>
      </c>
      <c r="M53">
        <v>0</v>
      </c>
      <c r="N53">
        <v>29.101033448879264</v>
      </c>
      <c r="O53">
        <v>48.872613588856261</v>
      </c>
      <c r="P53">
        <v>66.812002638059695</v>
      </c>
      <c r="Q53">
        <v>2.8997983991228069</v>
      </c>
      <c r="R53">
        <v>5.7904052233620122</v>
      </c>
      <c r="S53">
        <v>3.8576833800856529</v>
      </c>
      <c r="T53">
        <v>0</v>
      </c>
      <c r="U53">
        <v>272.88</v>
      </c>
      <c r="V53">
        <v>5.0963996277915617</v>
      </c>
      <c r="W53">
        <v>8.7987805376344088</v>
      </c>
      <c r="X53">
        <v>32.643091936591311</v>
      </c>
      <c r="Y53">
        <v>0</v>
      </c>
      <c r="Z53">
        <v>1.5981476799999998</v>
      </c>
      <c r="AA53">
        <v>6.3889781388888904</v>
      </c>
      <c r="AB53">
        <v>9.6838366899886434</v>
      </c>
      <c r="AC53">
        <v>7.1218865668903444</v>
      </c>
      <c r="AD53">
        <v>4.4777498257343789</v>
      </c>
      <c r="AE53">
        <v>12.116807626125919</v>
      </c>
      <c r="AF53">
        <v>0</v>
      </c>
      <c r="AG53">
        <v>0</v>
      </c>
      <c r="AH53">
        <v>32.4935863537412</v>
      </c>
      <c r="AI53">
        <v>0</v>
      </c>
      <c r="AJ53">
        <v>0</v>
      </c>
      <c r="AK53">
        <v>16.662173967375885</v>
      </c>
      <c r="AL53">
        <v>19.450725418674701</v>
      </c>
      <c r="AM53">
        <v>0</v>
      </c>
      <c r="AN53">
        <v>0</v>
      </c>
      <c r="AO53">
        <v>0</v>
      </c>
      <c r="AP53">
        <v>0.94170289881922142</v>
      </c>
      <c r="AQ53">
        <v>0</v>
      </c>
      <c r="AR53">
        <v>9.3342495692028997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726.33063209258171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86.840735310062698</v>
      </c>
      <c r="L54">
        <v>34.650246777824087</v>
      </c>
      <c r="M54">
        <v>0</v>
      </c>
      <c r="N54">
        <v>29.101033448879264</v>
      </c>
      <c r="O54">
        <v>48.872613588856261</v>
      </c>
      <c r="P54">
        <v>66.812002638059695</v>
      </c>
      <c r="Q54">
        <v>2.8997983991228069</v>
      </c>
      <c r="R54">
        <v>5.7904052233620122</v>
      </c>
      <c r="S54">
        <v>3.8576833800856529</v>
      </c>
      <c r="T54">
        <v>0</v>
      </c>
      <c r="U54">
        <v>272.88</v>
      </c>
      <c r="V54">
        <v>5.0963996277915617</v>
      </c>
      <c r="W54">
        <v>8.7987805376344088</v>
      </c>
      <c r="X54">
        <v>32.643091936591311</v>
      </c>
      <c r="Y54">
        <v>0</v>
      </c>
      <c r="Z54">
        <v>1.5981476799999998</v>
      </c>
      <c r="AA54">
        <v>6.3889781388888904</v>
      </c>
      <c r="AB54">
        <v>9.6838366899886434</v>
      </c>
      <c r="AC54">
        <v>7.1218865668903444</v>
      </c>
      <c r="AD54">
        <v>4.4777498257343789</v>
      </c>
      <c r="AE54">
        <v>12.116807626125919</v>
      </c>
      <c r="AF54">
        <v>0</v>
      </c>
      <c r="AG54">
        <v>0</v>
      </c>
      <c r="AH54">
        <v>32.4935863537412</v>
      </c>
      <c r="AI54">
        <v>0</v>
      </c>
      <c r="AJ54">
        <v>0</v>
      </c>
      <c r="AK54">
        <v>16.662173967375885</v>
      </c>
      <c r="AL54">
        <v>19.450725418674701</v>
      </c>
      <c r="AM54">
        <v>0</v>
      </c>
      <c r="AN54">
        <v>0</v>
      </c>
      <c r="AO54">
        <v>0</v>
      </c>
      <c r="AP54">
        <v>0.94170289881922142</v>
      </c>
      <c r="AQ54">
        <v>0</v>
      </c>
      <c r="AR54">
        <v>9.3342495692028997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726.33063209258171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86.840735310062698</v>
      </c>
      <c r="L55">
        <v>34.650246777824087</v>
      </c>
      <c r="M55">
        <v>0</v>
      </c>
      <c r="N55">
        <v>29.101033448879264</v>
      </c>
      <c r="O55">
        <v>48.872613588856261</v>
      </c>
      <c r="P55">
        <v>66.812002638059695</v>
      </c>
      <c r="Q55">
        <v>2.8997983991228069</v>
      </c>
      <c r="R55">
        <v>5.7904052233620122</v>
      </c>
      <c r="S55">
        <v>3.8576833800856529</v>
      </c>
      <c r="T55">
        <v>0</v>
      </c>
      <c r="U55">
        <v>272.88</v>
      </c>
      <c r="V55">
        <v>5.0963996277915617</v>
      </c>
      <c r="W55">
        <v>10.856719530338388</v>
      </c>
      <c r="X55">
        <v>36.349989188172515</v>
      </c>
      <c r="Y55">
        <v>0</v>
      </c>
      <c r="Z55">
        <v>1.5981476799999998</v>
      </c>
      <c r="AA55">
        <v>6.3889781388888904</v>
      </c>
      <c r="AB55">
        <v>9.6838366899886434</v>
      </c>
      <c r="AC55">
        <v>7.1218865668903444</v>
      </c>
      <c r="AD55">
        <v>4.4777498257343789</v>
      </c>
      <c r="AE55">
        <v>12.116807626125919</v>
      </c>
      <c r="AF55">
        <v>0</v>
      </c>
      <c r="AG55">
        <v>0</v>
      </c>
      <c r="AH55">
        <v>32.4935863537412</v>
      </c>
      <c r="AI55">
        <v>0</v>
      </c>
      <c r="AJ55">
        <v>0</v>
      </c>
      <c r="AK55">
        <v>16.662173967375885</v>
      </c>
      <c r="AL55">
        <v>19.450725418674701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9.3342495692028997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732.09546833686682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86.840735310062698</v>
      </c>
      <c r="L56">
        <v>34.650246777824087</v>
      </c>
      <c r="M56">
        <v>0</v>
      </c>
      <c r="N56">
        <v>29.101033448879264</v>
      </c>
      <c r="O56">
        <v>48.872613588856261</v>
      </c>
      <c r="P56">
        <v>66.812002638059695</v>
      </c>
      <c r="Q56">
        <v>2.8997983991228069</v>
      </c>
      <c r="R56">
        <v>5.7904052233620122</v>
      </c>
      <c r="S56">
        <v>3.8576833800856529</v>
      </c>
      <c r="T56">
        <v>0</v>
      </c>
      <c r="U56">
        <v>272.88</v>
      </c>
      <c r="V56">
        <v>5.0963996277915617</v>
      </c>
      <c r="W56">
        <v>10.856719530338388</v>
      </c>
      <c r="X56">
        <v>29.21900415232134</v>
      </c>
      <c r="Y56">
        <v>0</v>
      </c>
      <c r="Z56">
        <v>1.5981476799999998</v>
      </c>
      <c r="AA56">
        <v>6.3889781388888904</v>
      </c>
      <c r="AB56">
        <v>9.6838366899886434</v>
      </c>
      <c r="AC56">
        <v>7.1218865668903444</v>
      </c>
      <c r="AD56">
        <v>4.4777498257343789</v>
      </c>
      <c r="AE56">
        <v>12.116807626125919</v>
      </c>
      <c r="AF56">
        <v>0</v>
      </c>
      <c r="AG56">
        <v>0</v>
      </c>
      <c r="AH56">
        <v>32.4935863537412</v>
      </c>
      <c r="AI56">
        <v>0</v>
      </c>
      <c r="AJ56">
        <v>0</v>
      </c>
      <c r="AK56">
        <v>16.662173967375885</v>
      </c>
      <c r="AL56">
        <v>19.450725418674701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9.3342495692028997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724.96448330101566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86.840735310062698</v>
      </c>
      <c r="L57">
        <v>34.650246777824087</v>
      </c>
      <c r="M57">
        <v>0</v>
      </c>
      <c r="N57">
        <v>29.101033448879264</v>
      </c>
      <c r="O57">
        <v>48.872613588856261</v>
      </c>
      <c r="P57">
        <v>66.812002638059695</v>
      </c>
      <c r="Q57">
        <v>2.8997983991228069</v>
      </c>
      <c r="R57">
        <v>5.7900004703493098</v>
      </c>
      <c r="S57">
        <v>3.8597970960526311</v>
      </c>
      <c r="T57">
        <v>0</v>
      </c>
      <c r="U57">
        <v>272.88</v>
      </c>
      <c r="V57">
        <v>4.9387996537313441</v>
      </c>
      <c r="W57">
        <v>8.799888000000001</v>
      </c>
      <c r="X57">
        <v>29.21900415232134</v>
      </c>
      <c r="Y57">
        <v>0</v>
      </c>
      <c r="Z57">
        <v>1.5981476799999998</v>
      </c>
      <c r="AA57">
        <v>6.3889781388888904</v>
      </c>
      <c r="AB57">
        <v>9.6838366899886434</v>
      </c>
      <c r="AC57">
        <v>7.1218865668903444</v>
      </c>
      <c r="AD57">
        <v>4.4777498257343789</v>
      </c>
      <c r="AE57">
        <v>12.116807626125919</v>
      </c>
      <c r="AF57">
        <v>0</v>
      </c>
      <c r="AG57">
        <v>0</v>
      </c>
      <c r="AH57">
        <v>37.483672979056443</v>
      </c>
      <c r="AI57">
        <v>0</v>
      </c>
      <c r="AJ57">
        <v>0</v>
      </c>
      <c r="AK57">
        <v>16.662173967375885</v>
      </c>
      <c r="AL57">
        <v>19.450725418674701</v>
      </c>
      <c r="AM57">
        <v>0</v>
      </c>
      <c r="AN57">
        <v>0</v>
      </c>
      <c r="AO57">
        <v>0</v>
      </c>
      <c r="AP57">
        <v>2.9820590526154103</v>
      </c>
      <c r="AQ57">
        <v>0</v>
      </c>
      <c r="AR57">
        <v>9.3342495692028997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729.78220353868278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86.840735310062698</v>
      </c>
      <c r="L58">
        <v>34.650246777824087</v>
      </c>
      <c r="M58">
        <v>0</v>
      </c>
      <c r="N58">
        <v>29.101033448879264</v>
      </c>
      <c r="O58">
        <v>48.872613588856261</v>
      </c>
      <c r="P58">
        <v>66.812002638059695</v>
      </c>
      <c r="Q58">
        <v>2.8178175415325177</v>
      </c>
      <c r="R58">
        <v>5.678612739010144</v>
      </c>
      <c r="S58">
        <v>3.6695819652351731</v>
      </c>
      <c r="T58">
        <v>0</v>
      </c>
      <c r="U58">
        <v>272.88</v>
      </c>
      <c r="V58">
        <v>4.878677096203849</v>
      </c>
      <c r="W58">
        <v>8.799888000000001</v>
      </c>
      <c r="X58">
        <v>29.21900415232134</v>
      </c>
      <c r="Y58">
        <v>0</v>
      </c>
      <c r="Z58">
        <v>1.5981476799999998</v>
      </c>
      <c r="AA58">
        <v>6.3889781388888904</v>
      </c>
      <c r="AB58">
        <v>9.6838366899886434</v>
      </c>
      <c r="AC58">
        <v>7.1218865668903444</v>
      </c>
      <c r="AD58">
        <v>4.4777498257343789</v>
      </c>
      <c r="AE58">
        <v>12.116807626125919</v>
      </c>
      <c r="AF58">
        <v>0</v>
      </c>
      <c r="AG58">
        <v>0</v>
      </c>
      <c r="AH58">
        <v>37.483672979056443</v>
      </c>
      <c r="AI58">
        <v>0</v>
      </c>
      <c r="AJ58">
        <v>0</v>
      </c>
      <c r="AK58">
        <v>16.662173967375885</v>
      </c>
      <c r="AL58">
        <v>19.450725418674701</v>
      </c>
      <c r="AM58">
        <v>0</v>
      </c>
      <c r="AN58">
        <v>0</v>
      </c>
      <c r="AO58">
        <v>0</v>
      </c>
      <c r="AP58">
        <v>2.9820590526154103</v>
      </c>
      <c r="AQ58">
        <v>0</v>
      </c>
      <c r="AR58">
        <v>9.3342495692028997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729.33849726140841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85.797711908306027</v>
      </c>
      <c r="L59">
        <v>33.520131725137219</v>
      </c>
      <c r="M59">
        <v>0</v>
      </c>
      <c r="N59">
        <v>29.101033448879264</v>
      </c>
      <c r="O59">
        <v>48.872613588856261</v>
      </c>
      <c r="P59">
        <v>66.812002638059695</v>
      </c>
      <c r="Q59">
        <v>5.3506638070652173</v>
      </c>
      <c r="R59">
        <v>10.387593010863805</v>
      </c>
      <c r="S59">
        <v>6.4772505368375697</v>
      </c>
      <c r="T59">
        <v>0</v>
      </c>
      <c r="U59">
        <v>272.88</v>
      </c>
      <c r="V59">
        <v>5.08997971101146</v>
      </c>
      <c r="W59">
        <v>8.799888000000001</v>
      </c>
      <c r="X59">
        <v>29.21900415232134</v>
      </c>
      <c r="Y59">
        <v>0</v>
      </c>
      <c r="Z59">
        <v>1.5981476799999998</v>
      </c>
      <c r="AA59">
        <v>6.3889781388888904</v>
      </c>
      <c r="AB59">
        <v>9.6838366899886434</v>
      </c>
      <c r="AC59">
        <v>7.1218865668903444</v>
      </c>
      <c r="AD59">
        <v>6.70108586259418</v>
      </c>
      <c r="AE59">
        <v>12.116807626125919</v>
      </c>
      <c r="AF59">
        <v>0</v>
      </c>
      <c r="AG59">
        <v>0</v>
      </c>
      <c r="AH59">
        <v>37.483672979056443</v>
      </c>
      <c r="AI59">
        <v>0</v>
      </c>
      <c r="AJ59">
        <v>0</v>
      </c>
      <c r="AK59">
        <v>16.662173967375885</v>
      </c>
      <c r="AL59">
        <v>19.450725418674701</v>
      </c>
      <c r="AM59">
        <v>0</v>
      </c>
      <c r="AN59">
        <v>0</v>
      </c>
      <c r="AO59">
        <v>0</v>
      </c>
      <c r="AP59">
        <v>2.9820590526154103</v>
      </c>
      <c r="AQ59">
        <v>0</v>
      </c>
      <c r="AR59">
        <v>9.3342495692028997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739.649492567621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86.839378621191003</v>
      </c>
      <c r="L60">
        <v>33.520131725137219</v>
      </c>
      <c r="M60">
        <v>0</v>
      </c>
      <c r="N60">
        <v>29.101033448879264</v>
      </c>
      <c r="O60">
        <v>48.872613588856261</v>
      </c>
      <c r="P60">
        <v>66.812002638059695</v>
      </c>
      <c r="Q60">
        <v>5.3506638070652173</v>
      </c>
      <c r="R60">
        <v>10.387593010863805</v>
      </c>
      <c r="S60">
        <v>6.4772505368375697</v>
      </c>
      <c r="T60">
        <v>0</v>
      </c>
      <c r="U60">
        <v>272.88</v>
      </c>
      <c r="V60">
        <v>5.0898990242914977</v>
      </c>
      <c r="W60">
        <v>8.799888000000001</v>
      </c>
      <c r="X60">
        <v>32.643728544082173</v>
      </c>
      <c r="Y60">
        <v>0</v>
      </c>
      <c r="Z60">
        <v>1.5981476799999998</v>
      </c>
      <c r="AA60">
        <v>6.3889781388888904</v>
      </c>
      <c r="AB60">
        <v>9.6838366899886434</v>
      </c>
      <c r="AC60">
        <v>7.1218865668903444</v>
      </c>
      <c r="AD60">
        <v>6.70108586259418</v>
      </c>
      <c r="AE60">
        <v>12.116807626125919</v>
      </c>
      <c r="AF60">
        <v>0</v>
      </c>
      <c r="AG60">
        <v>0</v>
      </c>
      <c r="AH60">
        <v>37.483672979056443</v>
      </c>
      <c r="AI60">
        <v>0</v>
      </c>
      <c r="AJ60">
        <v>0</v>
      </c>
      <c r="AK60">
        <v>16.662173967375885</v>
      </c>
      <c r="AL60">
        <v>19.450725418674701</v>
      </c>
      <c r="AM60">
        <v>0</v>
      </c>
      <c r="AN60">
        <v>0</v>
      </c>
      <c r="AO60">
        <v>0</v>
      </c>
      <c r="AP60">
        <v>1.4125542212500417</v>
      </c>
      <c r="AQ60">
        <v>0</v>
      </c>
      <c r="AR60">
        <v>9.3342495692028997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742.5462981541815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86.839872440569351</v>
      </c>
      <c r="L61">
        <v>33.520131725137219</v>
      </c>
      <c r="M61">
        <v>0</v>
      </c>
      <c r="N61">
        <v>29.101033448879264</v>
      </c>
      <c r="O61">
        <v>48.872613588856261</v>
      </c>
      <c r="P61">
        <v>66.812002638059695</v>
      </c>
      <c r="Q61">
        <v>5.3506638070652173</v>
      </c>
      <c r="R61">
        <v>10.390055390953149</v>
      </c>
      <c r="S61">
        <v>6.46729681071964</v>
      </c>
      <c r="T61">
        <v>0</v>
      </c>
      <c r="U61">
        <v>272.88</v>
      </c>
      <c r="V61">
        <v>5.08997971101146</v>
      </c>
      <c r="W61">
        <v>8.799888000000001</v>
      </c>
      <c r="X61">
        <v>32.643728544082173</v>
      </c>
      <c r="Y61">
        <v>0</v>
      </c>
      <c r="Z61">
        <v>1.5981476799999998</v>
      </c>
      <c r="AA61">
        <v>6.5825835370370385</v>
      </c>
      <c r="AB61">
        <v>9.6838366899886434</v>
      </c>
      <c r="AC61">
        <v>7.1218865668903444</v>
      </c>
      <c r="AD61">
        <v>6.70108586259418</v>
      </c>
      <c r="AE61">
        <v>12.116807626125919</v>
      </c>
      <c r="AF61">
        <v>0</v>
      </c>
      <c r="AG61">
        <v>0</v>
      </c>
      <c r="AH61">
        <v>37.483672979056443</v>
      </c>
      <c r="AI61">
        <v>0</v>
      </c>
      <c r="AJ61">
        <v>0</v>
      </c>
      <c r="AK61">
        <v>16.662173967375885</v>
      </c>
      <c r="AL61">
        <v>19.450725418674701</v>
      </c>
      <c r="AM61">
        <v>0</v>
      </c>
      <c r="AN61">
        <v>0</v>
      </c>
      <c r="AO61">
        <v>0</v>
      </c>
      <c r="AP61">
        <v>1.0986532549769679</v>
      </c>
      <c r="AQ61">
        <v>0</v>
      </c>
      <c r="AR61">
        <v>9.3342495692028997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742.41908574612614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115.78927927981542</v>
      </c>
      <c r="L62">
        <v>33.520131725137219</v>
      </c>
      <c r="M62">
        <v>0</v>
      </c>
      <c r="N62">
        <v>29.101033448879264</v>
      </c>
      <c r="O62">
        <v>48.872613588856261</v>
      </c>
      <c r="P62">
        <v>66.812002638059695</v>
      </c>
      <c r="Q62">
        <v>5.3506638070652173</v>
      </c>
      <c r="R62">
        <v>10.390096394645742</v>
      </c>
      <c r="S62">
        <v>6.46729681071964</v>
      </c>
      <c r="T62">
        <v>0</v>
      </c>
      <c r="U62">
        <v>272.88</v>
      </c>
      <c r="V62">
        <v>4.0935133354037259</v>
      </c>
      <c r="W62">
        <v>8.799888000000001</v>
      </c>
      <c r="X62">
        <v>36.079473854524949</v>
      </c>
      <c r="Y62">
        <v>0</v>
      </c>
      <c r="Z62">
        <v>1.5981476799999998</v>
      </c>
      <c r="AA62">
        <v>6.5825835370370385</v>
      </c>
      <c r="AB62">
        <v>9.6838366899886434</v>
      </c>
      <c r="AC62">
        <v>7.1218865668903444</v>
      </c>
      <c r="AD62">
        <v>6.70108586259418</v>
      </c>
      <c r="AE62">
        <v>12.116807626125919</v>
      </c>
      <c r="AF62">
        <v>0</v>
      </c>
      <c r="AG62">
        <v>0</v>
      </c>
      <c r="AH62">
        <v>37.483672979056443</v>
      </c>
      <c r="AI62">
        <v>0</v>
      </c>
      <c r="AJ62">
        <v>0</v>
      </c>
      <c r="AK62">
        <v>16.662173967375885</v>
      </c>
      <c r="AL62">
        <v>19.450725418674701</v>
      </c>
      <c r="AM62">
        <v>0</v>
      </c>
      <c r="AN62">
        <v>0</v>
      </c>
      <c r="AO62">
        <v>0</v>
      </c>
      <c r="AP62">
        <v>1.0986532549769679</v>
      </c>
      <c r="AQ62">
        <v>0</v>
      </c>
      <c r="AR62">
        <v>9.3342495692028997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773.8078125239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158.43048086392093</v>
      </c>
      <c r="L63">
        <v>33.518179042302094</v>
      </c>
      <c r="M63">
        <v>0</v>
      </c>
      <c r="N63">
        <v>29.101033448879264</v>
      </c>
      <c r="O63">
        <v>48.872613588856261</v>
      </c>
      <c r="P63">
        <v>66.812002638059695</v>
      </c>
      <c r="Q63">
        <v>5.3490090569586251</v>
      </c>
      <c r="R63">
        <v>10.390096394645742</v>
      </c>
      <c r="S63">
        <v>6.46729681071964</v>
      </c>
      <c r="T63">
        <v>0</v>
      </c>
      <c r="U63">
        <v>272.88</v>
      </c>
      <c r="V63">
        <v>5.08997971101146</v>
      </c>
      <c r="W63">
        <v>8.799888000000001</v>
      </c>
      <c r="X63">
        <v>36.079473854524949</v>
      </c>
      <c r="Y63">
        <v>0</v>
      </c>
      <c r="Z63">
        <v>1.5981476799999998</v>
      </c>
      <c r="AA63">
        <v>6.5825835370370385</v>
      </c>
      <c r="AB63">
        <v>9.6838366899886434</v>
      </c>
      <c r="AC63">
        <v>7.1218865668903444</v>
      </c>
      <c r="AD63">
        <v>6.70108586259418</v>
      </c>
      <c r="AE63">
        <v>12.116807626125919</v>
      </c>
      <c r="AF63">
        <v>0</v>
      </c>
      <c r="AG63">
        <v>0</v>
      </c>
      <c r="AH63">
        <v>37.483672979056443</v>
      </c>
      <c r="AI63">
        <v>0</v>
      </c>
      <c r="AJ63">
        <v>0</v>
      </c>
      <c r="AK63">
        <v>16.662173967375885</v>
      </c>
      <c r="AL63">
        <v>19.450725418674701</v>
      </c>
      <c r="AM63">
        <v>0</v>
      </c>
      <c r="AN63">
        <v>0</v>
      </c>
      <c r="AO63">
        <v>0</v>
      </c>
      <c r="AP63">
        <v>2.9820590526154103</v>
      </c>
      <c r="AQ63">
        <v>0</v>
      </c>
      <c r="AR63">
        <v>9.3342495692028997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819.32527884830995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158.43048086392093</v>
      </c>
      <c r="L64">
        <v>33.518179042302094</v>
      </c>
      <c r="M64">
        <v>0</v>
      </c>
      <c r="N64">
        <v>29.101033448879264</v>
      </c>
      <c r="O64">
        <v>48.872613588856261</v>
      </c>
      <c r="P64">
        <v>66.812002638059695</v>
      </c>
      <c r="Q64">
        <v>5.3490090569586251</v>
      </c>
      <c r="R64">
        <v>10.390096394645742</v>
      </c>
      <c r="S64">
        <v>6.46729681071964</v>
      </c>
      <c r="T64">
        <v>0</v>
      </c>
      <c r="U64">
        <v>272.88</v>
      </c>
      <c r="V64">
        <v>4.0935133354037259</v>
      </c>
      <c r="W64">
        <v>8.799888000000001</v>
      </c>
      <c r="X64">
        <v>36.079473854524949</v>
      </c>
      <c r="Y64">
        <v>0</v>
      </c>
      <c r="Z64">
        <v>1.5981476799999998</v>
      </c>
      <c r="AA64">
        <v>6.5825835370370385</v>
      </c>
      <c r="AB64">
        <v>9.6838366899886434</v>
      </c>
      <c r="AC64">
        <v>7.1218865668903444</v>
      </c>
      <c r="AD64">
        <v>6.70108586259418</v>
      </c>
      <c r="AE64">
        <v>12.116807626125919</v>
      </c>
      <c r="AF64">
        <v>0</v>
      </c>
      <c r="AG64">
        <v>0</v>
      </c>
      <c r="AH64">
        <v>37.483672979056443</v>
      </c>
      <c r="AI64">
        <v>0</v>
      </c>
      <c r="AJ64">
        <v>0</v>
      </c>
      <c r="AK64">
        <v>16.662173967375885</v>
      </c>
      <c r="AL64">
        <v>19.450725418674701</v>
      </c>
      <c r="AM64">
        <v>0</v>
      </c>
      <c r="AN64">
        <v>0</v>
      </c>
      <c r="AO64">
        <v>0</v>
      </c>
      <c r="AP64">
        <v>1.7264551875231156</v>
      </c>
      <c r="AQ64">
        <v>0</v>
      </c>
      <c r="AR64">
        <v>9.3342495692028997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817.0732086076099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158.43048086392093</v>
      </c>
      <c r="L65">
        <v>57.79</v>
      </c>
      <c r="M65">
        <v>0</v>
      </c>
      <c r="N65">
        <v>29.101033448879264</v>
      </c>
      <c r="O65">
        <v>48.872613588856261</v>
      </c>
      <c r="P65">
        <v>66.812002638059695</v>
      </c>
      <c r="Q65">
        <v>5.3490090569586251</v>
      </c>
      <c r="R65">
        <v>10.390096394645742</v>
      </c>
      <c r="S65">
        <v>6.46729681071964</v>
      </c>
      <c r="T65">
        <v>0</v>
      </c>
      <c r="U65">
        <v>272.88</v>
      </c>
      <c r="V65">
        <v>4.0935133354037259</v>
      </c>
      <c r="W65">
        <v>8.799888000000001</v>
      </c>
      <c r="X65">
        <v>36.079473854524949</v>
      </c>
      <c r="Y65">
        <v>0</v>
      </c>
      <c r="Z65">
        <v>1.5981476799999998</v>
      </c>
      <c r="AA65">
        <v>6.5825835370370385</v>
      </c>
      <c r="AB65">
        <v>9.6838366899886434</v>
      </c>
      <c r="AC65">
        <v>7.1218865668903444</v>
      </c>
      <c r="AD65">
        <v>6.70108586259418</v>
      </c>
      <c r="AE65">
        <v>12.116807626125919</v>
      </c>
      <c r="AF65">
        <v>0</v>
      </c>
      <c r="AG65">
        <v>0</v>
      </c>
      <c r="AH65">
        <v>37.483672979056443</v>
      </c>
      <c r="AI65">
        <v>0</v>
      </c>
      <c r="AJ65">
        <v>0</v>
      </c>
      <c r="AK65">
        <v>16.662173967375885</v>
      </c>
      <c r="AL65">
        <v>19.647197259208266</v>
      </c>
      <c r="AM65">
        <v>0</v>
      </c>
      <c r="AN65">
        <v>0</v>
      </c>
      <c r="AO65">
        <v>0</v>
      </c>
      <c r="AP65">
        <v>1.7264551875231156</v>
      </c>
      <c r="AQ65">
        <v>0</v>
      </c>
      <c r="AR65">
        <v>9.3342495692028997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841.54150140584136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158.43048086392093</v>
      </c>
      <c r="L66">
        <v>63.067898793822415</v>
      </c>
      <c r="M66">
        <v>0</v>
      </c>
      <c r="N66">
        <v>29.101033448879264</v>
      </c>
      <c r="O66">
        <v>48.872613588856261</v>
      </c>
      <c r="P66">
        <v>66.812002638059695</v>
      </c>
      <c r="Q66">
        <v>5.3490090569586251</v>
      </c>
      <c r="R66">
        <v>10.390096394645742</v>
      </c>
      <c r="S66">
        <v>6.46729681071964</v>
      </c>
      <c r="T66">
        <v>0</v>
      </c>
      <c r="U66">
        <v>272.88</v>
      </c>
      <c r="V66">
        <v>4.0935133354037259</v>
      </c>
      <c r="W66">
        <v>8.799888000000001</v>
      </c>
      <c r="X66">
        <v>36.079473854524949</v>
      </c>
      <c r="Y66">
        <v>0</v>
      </c>
      <c r="Z66">
        <v>1.5981476799999998</v>
      </c>
      <c r="AA66">
        <v>6.8729915072667618</v>
      </c>
      <c r="AB66">
        <v>9.6838366899886434</v>
      </c>
      <c r="AC66">
        <v>7.1218865668903444</v>
      </c>
      <c r="AD66">
        <v>6.70108586259418</v>
      </c>
      <c r="AE66">
        <v>12.116807626125919</v>
      </c>
      <c r="AF66">
        <v>0</v>
      </c>
      <c r="AG66">
        <v>0</v>
      </c>
      <c r="AH66">
        <v>37.483672979056443</v>
      </c>
      <c r="AI66">
        <v>0</v>
      </c>
      <c r="AJ66">
        <v>0</v>
      </c>
      <c r="AK66">
        <v>16.662173967375885</v>
      </c>
      <c r="AL66">
        <v>19.647197259208266</v>
      </c>
      <c r="AM66">
        <v>0</v>
      </c>
      <c r="AN66">
        <v>0</v>
      </c>
      <c r="AO66">
        <v>0</v>
      </c>
      <c r="AP66">
        <v>1.7264551875231156</v>
      </c>
      <c r="AQ66">
        <v>0</v>
      </c>
      <c r="AR66">
        <v>9.3342495692028997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847.10980816989354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158.43048086392093</v>
      </c>
      <c r="L67">
        <v>63.067505479199674</v>
      </c>
      <c r="M67">
        <v>0</v>
      </c>
      <c r="N67">
        <v>29.101033448879264</v>
      </c>
      <c r="O67">
        <v>48.872613588856261</v>
      </c>
      <c r="P67">
        <v>66.812002638059695</v>
      </c>
      <c r="Q67">
        <v>5.3490090569586251</v>
      </c>
      <c r="R67">
        <v>10.390096394645742</v>
      </c>
      <c r="S67">
        <v>6.46729681071964</v>
      </c>
      <c r="T67">
        <v>0</v>
      </c>
      <c r="U67">
        <v>272.88</v>
      </c>
      <c r="V67">
        <v>4.0935133354037259</v>
      </c>
      <c r="W67">
        <v>8.799888000000001</v>
      </c>
      <c r="X67">
        <v>30.191442577605788</v>
      </c>
      <c r="Y67">
        <v>0</v>
      </c>
      <c r="Z67">
        <v>1.5981476799999998</v>
      </c>
      <c r="AA67">
        <v>6.8729915072667618</v>
      </c>
      <c r="AB67">
        <v>9.6838366899886434</v>
      </c>
      <c r="AC67">
        <v>7.1218865668903444</v>
      </c>
      <c r="AD67">
        <v>6.70108586259418</v>
      </c>
      <c r="AE67">
        <v>12.116807626125919</v>
      </c>
      <c r="AF67">
        <v>0</v>
      </c>
      <c r="AG67">
        <v>0</v>
      </c>
      <c r="AH67">
        <v>37.483672979056443</v>
      </c>
      <c r="AI67">
        <v>0</v>
      </c>
      <c r="AJ67">
        <v>0</v>
      </c>
      <c r="AK67">
        <v>16.621032842237984</v>
      </c>
      <c r="AL67">
        <v>19.647197259208266</v>
      </c>
      <c r="AM67">
        <v>0</v>
      </c>
      <c r="AN67">
        <v>0</v>
      </c>
      <c r="AO67">
        <v>0</v>
      </c>
      <c r="AP67">
        <v>1.7264551875231156</v>
      </c>
      <c r="AQ67">
        <v>0</v>
      </c>
      <c r="AR67">
        <v>9.6048076307971009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841.45080051480807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158.43048086392093</v>
      </c>
      <c r="L68">
        <v>63.067505479199674</v>
      </c>
      <c r="M68">
        <v>0</v>
      </c>
      <c r="N68">
        <v>29.101033448879264</v>
      </c>
      <c r="O68">
        <v>48.872613588856261</v>
      </c>
      <c r="P68">
        <v>66.812002638059695</v>
      </c>
      <c r="Q68">
        <v>5.3490090569586251</v>
      </c>
      <c r="R68">
        <v>10.390096394645742</v>
      </c>
      <c r="S68">
        <v>6.46729681071964</v>
      </c>
      <c r="T68">
        <v>0</v>
      </c>
      <c r="U68">
        <v>272.88</v>
      </c>
      <c r="V68">
        <v>4.0935133354037259</v>
      </c>
      <c r="W68">
        <v>8.799888000000001</v>
      </c>
      <c r="X68">
        <v>30.191442577605788</v>
      </c>
      <c r="Y68">
        <v>0</v>
      </c>
      <c r="Z68">
        <v>1.5981476799999998</v>
      </c>
      <c r="AA68">
        <v>10.329235102437883</v>
      </c>
      <c r="AB68">
        <v>9.6838366899886434</v>
      </c>
      <c r="AC68">
        <v>7.1218865668903444</v>
      </c>
      <c r="AD68">
        <v>6.70108586259418</v>
      </c>
      <c r="AE68">
        <v>12.116807626125919</v>
      </c>
      <c r="AF68">
        <v>0</v>
      </c>
      <c r="AG68">
        <v>0</v>
      </c>
      <c r="AH68">
        <v>37.483672979056443</v>
      </c>
      <c r="AI68">
        <v>0</v>
      </c>
      <c r="AJ68">
        <v>0</v>
      </c>
      <c r="AK68">
        <v>16.621032842237984</v>
      </c>
      <c r="AL68">
        <v>19.647197259208266</v>
      </c>
      <c r="AM68">
        <v>0</v>
      </c>
      <c r="AN68">
        <v>0</v>
      </c>
      <c r="AO68">
        <v>0</v>
      </c>
      <c r="AP68">
        <v>1.7264551875231156</v>
      </c>
      <c r="AQ68">
        <v>0</v>
      </c>
      <c r="AR68">
        <v>9.6048076307971009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844.90704410997921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158.43048086392093</v>
      </c>
      <c r="L69">
        <v>32.810484308695536</v>
      </c>
      <c r="M69">
        <v>0</v>
      </c>
      <c r="N69">
        <v>29.101033448879264</v>
      </c>
      <c r="O69">
        <v>48.872613588856261</v>
      </c>
      <c r="P69">
        <v>66.812002638059695</v>
      </c>
      <c r="Q69">
        <v>5.3490090569586251</v>
      </c>
      <c r="R69">
        <v>10.390096394645742</v>
      </c>
      <c r="S69">
        <v>6.46729681071964</v>
      </c>
      <c r="T69">
        <v>0</v>
      </c>
      <c r="U69">
        <v>272.88</v>
      </c>
      <c r="V69">
        <v>4.0935133354037259</v>
      </c>
      <c r="W69">
        <v>8.799888000000001</v>
      </c>
      <c r="X69">
        <v>36.079473854524949</v>
      </c>
      <c r="Y69">
        <v>0</v>
      </c>
      <c r="Z69">
        <v>1.5981476799999998</v>
      </c>
      <c r="AA69">
        <v>10.329235102437883</v>
      </c>
      <c r="AB69">
        <v>9.6838366899886434</v>
      </c>
      <c r="AC69">
        <v>7.1218865668903444</v>
      </c>
      <c r="AD69">
        <v>6.70108586259418</v>
      </c>
      <c r="AE69">
        <v>12.116807626125919</v>
      </c>
      <c r="AF69">
        <v>0</v>
      </c>
      <c r="AG69">
        <v>0</v>
      </c>
      <c r="AH69">
        <v>37.483672979056443</v>
      </c>
      <c r="AI69">
        <v>0</v>
      </c>
      <c r="AJ69">
        <v>0</v>
      </c>
      <c r="AK69">
        <v>16.621032842237984</v>
      </c>
      <c r="AL69">
        <v>19.647197259208266</v>
      </c>
      <c r="AM69">
        <v>1.2741889620475397</v>
      </c>
      <c r="AN69">
        <v>0</v>
      </c>
      <c r="AO69">
        <v>0</v>
      </c>
      <c r="AP69">
        <v>1.569504577407788</v>
      </c>
      <c r="AQ69">
        <v>0</v>
      </c>
      <c r="AR69">
        <v>9.6048076307971009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821.65529256832633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158.43048086392093</v>
      </c>
      <c r="L70">
        <v>32.810484308695536</v>
      </c>
      <c r="M70">
        <v>0</v>
      </c>
      <c r="N70">
        <v>29.101033448879264</v>
      </c>
      <c r="O70">
        <v>48.872613588856261</v>
      </c>
      <c r="P70">
        <v>66.808149244817585</v>
      </c>
      <c r="Q70">
        <v>5.340994790322581</v>
      </c>
      <c r="R70">
        <v>10.387757307188012</v>
      </c>
      <c r="S70">
        <v>6.46729681071964</v>
      </c>
      <c r="T70">
        <v>0</v>
      </c>
      <c r="U70">
        <v>272.88</v>
      </c>
      <c r="V70">
        <v>4.0935133354037259</v>
      </c>
      <c r="W70">
        <v>8.799888000000001</v>
      </c>
      <c r="X70">
        <v>36.079473854524949</v>
      </c>
      <c r="Y70">
        <v>0</v>
      </c>
      <c r="Z70">
        <v>1.5981476799999998</v>
      </c>
      <c r="AA70">
        <v>10.329235102437883</v>
      </c>
      <c r="AB70">
        <v>9.6838366899886434</v>
      </c>
      <c r="AC70">
        <v>7.1218865668903444</v>
      </c>
      <c r="AD70">
        <v>6.70108586259418</v>
      </c>
      <c r="AE70">
        <v>12.116807626125919</v>
      </c>
      <c r="AF70">
        <v>0</v>
      </c>
      <c r="AG70">
        <v>0</v>
      </c>
      <c r="AH70">
        <v>37.483672979056443</v>
      </c>
      <c r="AI70">
        <v>0.87346603683310553</v>
      </c>
      <c r="AJ70">
        <v>0</v>
      </c>
      <c r="AK70">
        <v>16.621032842237984</v>
      </c>
      <c r="AL70">
        <v>19.647197259208266</v>
      </c>
      <c r="AM70">
        <v>1.2741889620475397</v>
      </c>
      <c r="AN70">
        <v>0</v>
      </c>
      <c r="AO70">
        <v>0</v>
      </c>
      <c r="AP70">
        <v>1.569504577407788</v>
      </c>
      <c r="AQ70">
        <v>0</v>
      </c>
      <c r="AR70">
        <v>9.6048076307971009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822.51455185782345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120.61012104684634</v>
      </c>
      <c r="L71">
        <v>32.808571251367425</v>
      </c>
      <c r="M71">
        <v>0</v>
      </c>
      <c r="N71">
        <v>29.101033448879264</v>
      </c>
      <c r="O71">
        <v>48.872613588856261</v>
      </c>
      <c r="P71">
        <v>66.812002638059695</v>
      </c>
      <c r="Q71">
        <v>5.3490090569586251</v>
      </c>
      <c r="R71">
        <v>10.390096394645742</v>
      </c>
      <c r="S71">
        <v>6.46729681071964</v>
      </c>
      <c r="T71">
        <v>0</v>
      </c>
      <c r="U71">
        <v>274.08999999999997</v>
      </c>
      <c r="V71">
        <v>5.08997971101146</v>
      </c>
      <c r="W71">
        <v>10.856276647554413</v>
      </c>
      <c r="X71">
        <v>36.319184679059973</v>
      </c>
      <c r="Y71">
        <v>0</v>
      </c>
      <c r="Z71">
        <v>1.5981476799999998</v>
      </c>
      <c r="AA71">
        <v>10.329235102437883</v>
      </c>
      <c r="AB71">
        <v>9.6838366899886434</v>
      </c>
      <c r="AC71">
        <v>7.1218865668903444</v>
      </c>
      <c r="AD71">
        <v>6.70108586259418</v>
      </c>
      <c r="AE71">
        <v>12.116807626125919</v>
      </c>
      <c r="AF71">
        <v>0</v>
      </c>
      <c r="AG71">
        <v>0</v>
      </c>
      <c r="AH71">
        <v>37.483672979056443</v>
      </c>
      <c r="AI71">
        <v>0.87346603683310553</v>
      </c>
      <c r="AJ71">
        <v>0</v>
      </c>
      <c r="AK71">
        <v>16.621032842237984</v>
      </c>
      <c r="AL71">
        <v>19.647197259208266</v>
      </c>
      <c r="AM71">
        <v>2.2870059880926785</v>
      </c>
      <c r="AN71">
        <v>0</v>
      </c>
      <c r="AO71">
        <v>0</v>
      </c>
      <c r="AP71">
        <v>1.569504577407788</v>
      </c>
      <c r="AQ71">
        <v>0</v>
      </c>
      <c r="AR71">
        <v>9.6048076307971009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790.22186860449904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130.25992406037275</v>
      </c>
      <c r="L72">
        <v>32.808649709669382</v>
      </c>
      <c r="M72">
        <v>0</v>
      </c>
      <c r="N72">
        <v>29.101033448879264</v>
      </c>
      <c r="O72">
        <v>48.872613588856261</v>
      </c>
      <c r="P72">
        <v>66.812002638059695</v>
      </c>
      <c r="Q72">
        <v>5.3490090569586251</v>
      </c>
      <c r="R72">
        <v>10.390096394645742</v>
      </c>
      <c r="S72">
        <v>6.46729681071964</v>
      </c>
      <c r="T72">
        <v>0</v>
      </c>
      <c r="U72">
        <v>274.17687765803134</v>
      </c>
      <c r="V72">
        <v>5.08997971101146</v>
      </c>
      <c r="W72">
        <v>10.856276647554413</v>
      </c>
      <c r="X72">
        <v>36.319184679059973</v>
      </c>
      <c r="Y72">
        <v>0</v>
      </c>
      <c r="Z72">
        <v>1.5981476799999998</v>
      </c>
      <c r="AA72">
        <v>10.329235102437883</v>
      </c>
      <c r="AB72">
        <v>9.6838366899886434</v>
      </c>
      <c r="AC72">
        <v>7.1218865668903444</v>
      </c>
      <c r="AD72">
        <v>6.70108586259418</v>
      </c>
      <c r="AE72">
        <v>12.116807626125919</v>
      </c>
      <c r="AF72">
        <v>0</v>
      </c>
      <c r="AG72">
        <v>0</v>
      </c>
      <c r="AH72">
        <v>37.483672979056443</v>
      </c>
      <c r="AI72">
        <v>0.87346603683310553</v>
      </c>
      <c r="AJ72">
        <v>0</v>
      </c>
      <c r="AK72">
        <v>16.621032842237984</v>
      </c>
      <c r="AL72">
        <v>19.647197259208266</v>
      </c>
      <c r="AM72">
        <v>2.2870059880926785</v>
      </c>
      <c r="AN72">
        <v>0</v>
      </c>
      <c r="AO72">
        <v>0</v>
      </c>
      <c r="AP72">
        <v>1.569504577407788</v>
      </c>
      <c r="AQ72">
        <v>0</v>
      </c>
      <c r="AR72">
        <v>9.6048076307971009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799.95862773435863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120.61012104684634</v>
      </c>
      <c r="L73">
        <v>32.339621149066353</v>
      </c>
      <c r="M73">
        <v>0</v>
      </c>
      <c r="N73">
        <v>29.101033448879264</v>
      </c>
      <c r="O73">
        <v>48.872613588856261</v>
      </c>
      <c r="P73">
        <v>66.808149244817585</v>
      </c>
      <c r="Q73">
        <v>5.340994790322581</v>
      </c>
      <c r="R73">
        <v>10.387757307188012</v>
      </c>
      <c r="S73">
        <v>6.46729681071964</v>
      </c>
      <c r="T73">
        <v>0</v>
      </c>
      <c r="U73">
        <v>274.17687765803134</v>
      </c>
      <c r="V73">
        <v>5.08997971101146</v>
      </c>
      <c r="W73">
        <v>10.856276647554413</v>
      </c>
      <c r="X73">
        <v>36.319184679059973</v>
      </c>
      <c r="Y73">
        <v>0</v>
      </c>
      <c r="Z73">
        <v>1.5981476799999998</v>
      </c>
      <c r="AA73">
        <v>10.329235102437883</v>
      </c>
      <c r="AB73">
        <v>9.6838366899886434</v>
      </c>
      <c r="AC73">
        <v>7.1218865668903444</v>
      </c>
      <c r="AD73">
        <v>6.70108586259418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16.621032842237984</v>
      </c>
      <c r="AL73">
        <v>19.647197259208266</v>
      </c>
      <c r="AM73">
        <v>2.4176920628574421</v>
      </c>
      <c r="AN73">
        <v>0</v>
      </c>
      <c r="AO73">
        <v>0</v>
      </c>
      <c r="AP73">
        <v>1.569504577407788</v>
      </c>
      <c r="AQ73">
        <v>0</v>
      </c>
      <c r="AR73">
        <v>10.822318399999999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791.17378625686092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110.96029291800092</v>
      </c>
      <c r="L74">
        <v>32.341291371999375</v>
      </c>
      <c r="M74">
        <v>0</v>
      </c>
      <c r="N74">
        <v>29.101033448879264</v>
      </c>
      <c r="O74">
        <v>48.872613588856261</v>
      </c>
      <c r="P74">
        <v>66.808149244817585</v>
      </c>
      <c r="Q74">
        <v>5.340994790322581</v>
      </c>
      <c r="R74">
        <v>10.387757307188012</v>
      </c>
      <c r="S74">
        <v>6.46729681071964</v>
      </c>
      <c r="T74">
        <v>0</v>
      </c>
      <c r="U74">
        <v>274.17687765803134</v>
      </c>
      <c r="V74">
        <v>5.08997971101146</v>
      </c>
      <c r="W74">
        <v>10.856276647554413</v>
      </c>
      <c r="X74">
        <v>36.319184679059973</v>
      </c>
      <c r="Y74">
        <v>0</v>
      </c>
      <c r="Z74">
        <v>1.5981476799999998</v>
      </c>
      <c r="AA74">
        <v>10.329235102437883</v>
      </c>
      <c r="AB74">
        <v>9.6838366899886434</v>
      </c>
      <c r="AC74">
        <v>7.1218865668903444</v>
      </c>
      <c r="AD74">
        <v>6.70108586259418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16.621032842237984</v>
      </c>
      <c r="AL74">
        <v>19.647197259208266</v>
      </c>
      <c r="AM74">
        <v>3.8735347435624976</v>
      </c>
      <c r="AN74">
        <v>0</v>
      </c>
      <c r="AO74">
        <v>0</v>
      </c>
      <c r="AP74">
        <v>1.569504577407788</v>
      </c>
      <c r="AQ74">
        <v>0</v>
      </c>
      <c r="AR74">
        <v>10.822318399999999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783.66776575974416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86.839872440569351</v>
      </c>
      <c r="L75">
        <v>31.201616573607375</v>
      </c>
      <c r="M75">
        <v>0</v>
      </c>
      <c r="N75">
        <v>29.101033448879264</v>
      </c>
      <c r="O75">
        <v>48.872613588856261</v>
      </c>
      <c r="P75">
        <v>66.808149244817585</v>
      </c>
      <c r="Q75">
        <v>5.340994790322581</v>
      </c>
      <c r="R75">
        <v>10.387757307188012</v>
      </c>
      <c r="S75">
        <v>6.46729681071964</v>
      </c>
      <c r="T75">
        <v>0</v>
      </c>
      <c r="U75">
        <v>274.17687765803134</v>
      </c>
      <c r="V75">
        <v>5.08997971101146</v>
      </c>
      <c r="W75">
        <v>10.856276647554413</v>
      </c>
      <c r="X75">
        <v>36.319184679059973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6.70108586259418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16.621032842237984</v>
      </c>
      <c r="AL75">
        <v>19.647197259208266</v>
      </c>
      <c r="AM75">
        <v>3.8735347435624976</v>
      </c>
      <c r="AN75">
        <v>0</v>
      </c>
      <c r="AO75">
        <v>0</v>
      </c>
      <c r="AP75">
        <v>1.0672630821623863</v>
      </c>
      <c r="AQ75">
        <v>0</v>
      </c>
      <c r="AR75">
        <v>10.822318399999999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758.84128553238793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86.839872440569351</v>
      </c>
      <c r="L76">
        <v>31.208039644345387</v>
      </c>
      <c r="M76">
        <v>0</v>
      </c>
      <c r="N76">
        <v>29.101033448879264</v>
      </c>
      <c r="O76">
        <v>48.872613588856261</v>
      </c>
      <c r="P76">
        <v>66.808149244817585</v>
      </c>
      <c r="Q76">
        <v>5.340994790322581</v>
      </c>
      <c r="R76">
        <v>10.387757307188012</v>
      </c>
      <c r="S76">
        <v>6.46729681071964</v>
      </c>
      <c r="T76">
        <v>0</v>
      </c>
      <c r="U76">
        <v>274.17687765803134</v>
      </c>
      <c r="V76">
        <v>5.08997971101146</v>
      </c>
      <c r="W76">
        <v>8.5295350273891017</v>
      </c>
      <c r="X76">
        <v>36.319184679059973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16.621032842237984</v>
      </c>
      <c r="AL76">
        <v>19.647197259208266</v>
      </c>
      <c r="AM76">
        <v>3.8735347435624976</v>
      </c>
      <c r="AN76">
        <v>0</v>
      </c>
      <c r="AO76">
        <v>0</v>
      </c>
      <c r="AP76">
        <v>1.0672630821623863</v>
      </c>
      <c r="AQ76">
        <v>0</v>
      </c>
      <c r="AR76">
        <v>10.822318399999999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766.20702298161871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86.839872440569351</v>
      </c>
      <c r="L77">
        <v>31.20844071013428</v>
      </c>
      <c r="M77">
        <v>0</v>
      </c>
      <c r="N77">
        <v>29.101033448879264</v>
      </c>
      <c r="O77">
        <v>48.872613588856261</v>
      </c>
      <c r="P77">
        <v>66.808149244817585</v>
      </c>
      <c r="Q77">
        <v>5.340994790322581</v>
      </c>
      <c r="R77">
        <v>10.387757307188012</v>
      </c>
      <c r="S77">
        <v>6.46729681071964</v>
      </c>
      <c r="T77">
        <v>0</v>
      </c>
      <c r="U77">
        <v>274.63687241958473</v>
      </c>
      <c r="V77">
        <v>5.08997971101146</v>
      </c>
      <c r="W77">
        <v>8.5295350273891017</v>
      </c>
      <c r="X77">
        <v>36.319184679059973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12.166134644472514</v>
      </c>
      <c r="AJ77">
        <v>0</v>
      </c>
      <c r="AK77">
        <v>16.621032842237984</v>
      </c>
      <c r="AL77">
        <v>19.647197259208266</v>
      </c>
      <c r="AM77">
        <v>3.8735347435624976</v>
      </c>
      <c r="AN77">
        <v>0</v>
      </c>
      <c r="AO77">
        <v>0</v>
      </c>
      <c r="AP77">
        <v>1.0672630821623863</v>
      </c>
      <c r="AQ77">
        <v>0</v>
      </c>
      <c r="AR77">
        <v>10.822318399999999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768.90629372182821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86.839872440569351</v>
      </c>
      <c r="L78">
        <v>31.201578686690521</v>
      </c>
      <c r="M78">
        <v>0</v>
      </c>
      <c r="N78">
        <v>29.101033448879264</v>
      </c>
      <c r="O78">
        <v>48.872613588856261</v>
      </c>
      <c r="P78">
        <v>66.808149244817585</v>
      </c>
      <c r="Q78">
        <v>5.340994790322581</v>
      </c>
      <c r="R78">
        <v>10.387757307188012</v>
      </c>
      <c r="S78">
        <v>6.46729681071964</v>
      </c>
      <c r="T78">
        <v>0</v>
      </c>
      <c r="U78">
        <v>274.63687241958473</v>
      </c>
      <c r="V78">
        <v>5.08997971101146</v>
      </c>
      <c r="W78">
        <v>8.5295350273891017</v>
      </c>
      <c r="X78">
        <v>36.319184679059973</v>
      </c>
      <c r="Y78">
        <v>0</v>
      </c>
      <c r="Z78">
        <v>4.81870639</v>
      </c>
      <c r="AA78">
        <v>10.329235102437883</v>
      </c>
      <c r="AB78">
        <v>9.6838366899886434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12.166134644472514</v>
      </c>
      <c r="AJ78">
        <v>0</v>
      </c>
      <c r="AK78">
        <v>16.621032842237984</v>
      </c>
      <c r="AL78">
        <v>19.647197259208266</v>
      </c>
      <c r="AM78">
        <v>3.8813758866956714</v>
      </c>
      <c r="AN78">
        <v>0</v>
      </c>
      <c r="AO78">
        <v>0</v>
      </c>
      <c r="AP78">
        <v>1.0672630821623863</v>
      </c>
      <c r="AQ78">
        <v>0</v>
      </c>
      <c r="AR78">
        <v>10.822318399999999</v>
      </c>
      <c r="AS78">
        <v>8.0778050898434053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772.81701987502299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86.839872440569351</v>
      </c>
      <c r="L79">
        <v>33.030020737044353</v>
      </c>
      <c r="M79">
        <v>0</v>
      </c>
      <c r="N79">
        <v>29.101033448879264</v>
      </c>
      <c r="O79">
        <v>48.872613588856261</v>
      </c>
      <c r="P79">
        <v>66.808149244817585</v>
      </c>
      <c r="Q79">
        <v>5.340994790322581</v>
      </c>
      <c r="R79">
        <v>10.387757307188012</v>
      </c>
      <c r="S79">
        <v>6.46729681071964</v>
      </c>
      <c r="T79">
        <v>0</v>
      </c>
      <c r="U79">
        <v>274.63687241958473</v>
      </c>
      <c r="V79">
        <v>5.08997971101146</v>
      </c>
      <c r="W79">
        <v>10.856276647554413</v>
      </c>
      <c r="X79">
        <v>36.319184679059973</v>
      </c>
      <c r="Y79">
        <v>0</v>
      </c>
      <c r="Z79">
        <v>4.81870639</v>
      </c>
      <c r="AA79">
        <v>10.329235102437883</v>
      </c>
      <c r="AB79">
        <v>9.6838366899886434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16.621032842237984</v>
      </c>
      <c r="AL79">
        <v>19.647197259208266</v>
      </c>
      <c r="AM79">
        <v>3.8813758866956714</v>
      </c>
      <c r="AN79">
        <v>0</v>
      </c>
      <c r="AO79">
        <v>0</v>
      </c>
      <c r="AP79">
        <v>1.0672630821623863</v>
      </c>
      <c r="AQ79">
        <v>0</v>
      </c>
      <c r="AR79">
        <v>10.822318399999999</v>
      </c>
      <c r="AS79">
        <v>8.0778050898434053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776.97220354554213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86.839816134898967</v>
      </c>
      <c r="L80">
        <v>33.770858271937563</v>
      </c>
      <c r="M80">
        <v>0</v>
      </c>
      <c r="N80">
        <v>29.101033448879264</v>
      </c>
      <c r="O80">
        <v>48.872613588856261</v>
      </c>
      <c r="P80">
        <v>66.808149244817585</v>
      </c>
      <c r="Q80">
        <v>5.340994790322581</v>
      </c>
      <c r="R80">
        <v>10.387757307188012</v>
      </c>
      <c r="S80">
        <v>6.46729681071964</v>
      </c>
      <c r="T80">
        <v>0</v>
      </c>
      <c r="U80">
        <v>274.63687241958473</v>
      </c>
      <c r="V80">
        <v>5.08997971101146</v>
      </c>
      <c r="W80">
        <v>10.856276647554413</v>
      </c>
      <c r="X80">
        <v>36.319184679059973</v>
      </c>
      <c r="Y80">
        <v>0</v>
      </c>
      <c r="Z80">
        <v>4.81870639</v>
      </c>
      <c r="AA80">
        <v>10.329235102437883</v>
      </c>
      <c r="AB80">
        <v>9.6838366899886434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16.621032842237984</v>
      </c>
      <c r="AL80">
        <v>19.647197259208266</v>
      </c>
      <c r="AM80">
        <v>3.8813758866956714</v>
      </c>
      <c r="AN80">
        <v>0</v>
      </c>
      <c r="AO80">
        <v>0</v>
      </c>
      <c r="AP80">
        <v>1.0672630821623863</v>
      </c>
      <c r="AQ80">
        <v>0</v>
      </c>
      <c r="AR80">
        <v>10.822318399999999</v>
      </c>
      <c r="AS80">
        <v>8.0778050898434053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777.71298477476489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154.74186052284844</v>
      </c>
      <c r="L81">
        <v>33.768824793645763</v>
      </c>
      <c r="M81">
        <v>0</v>
      </c>
      <c r="N81">
        <v>29.101033448879264</v>
      </c>
      <c r="O81">
        <v>48.872613588856261</v>
      </c>
      <c r="P81">
        <v>66.808149244817585</v>
      </c>
      <c r="Q81">
        <v>5.340994790322581</v>
      </c>
      <c r="R81">
        <v>10.387757307188012</v>
      </c>
      <c r="S81">
        <v>6.46729681071964</v>
      </c>
      <c r="T81">
        <v>0</v>
      </c>
      <c r="U81">
        <v>274.63687241958473</v>
      </c>
      <c r="V81">
        <v>5.08997971101146</v>
      </c>
      <c r="W81">
        <v>10.856276647554413</v>
      </c>
      <c r="X81">
        <v>36.319184679059973</v>
      </c>
      <c r="Y81">
        <v>0</v>
      </c>
      <c r="Z81">
        <v>4.81870639</v>
      </c>
      <c r="AA81">
        <v>10.329235102437883</v>
      </c>
      <c r="AB81">
        <v>9.6838366899886434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16.621032842237984</v>
      </c>
      <c r="AL81">
        <v>19.647197259208266</v>
      </c>
      <c r="AM81">
        <v>3.8813758866956714</v>
      </c>
      <c r="AN81">
        <v>0</v>
      </c>
      <c r="AO81">
        <v>0</v>
      </c>
      <c r="AP81">
        <v>1.0672630821623863</v>
      </c>
      <c r="AQ81">
        <v>0</v>
      </c>
      <c r="AR81">
        <v>10.822318399999999</v>
      </c>
      <c r="AS81">
        <v>8.0778050898434053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845.61299568442257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158.36060721553633</v>
      </c>
      <c r="L82">
        <v>33.768824793645763</v>
      </c>
      <c r="M82">
        <v>0</v>
      </c>
      <c r="N82">
        <v>29.101033448879264</v>
      </c>
      <c r="O82">
        <v>48.872613588856261</v>
      </c>
      <c r="P82">
        <v>66.808149244817585</v>
      </c>
      <c r="Q82">
        <v>5.340994790322581</v>
      </c>
      <c r="R82">
        <v>10.387757307188012</v>
      </c>
      <c r="S82">
        <v>6.46729681071964</v>
      </c>
      <c r="T82">
        <v>0</v>
      </c>
      <c r="U82">
        <v>274.63687241958473</v>
      </c>
      <c r="V82">
        <v>5.08997971101146</v>
      </c>
      <c r="W82">
        <v>10.856276647554413</v>
      </c>
      <c r="X82">
        <v>36.319184679059973</v>
      </c>
      <c r="Y82">
        <v>0</v>
      </c>
      <c r="Z82">
        <v>4.81870639</v>
      </c>
      <c r="AA82">
        <v>10.329235102437883</v>
      </c>
      <c r="AB82">
        <v>9.6838366899886434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16.621032842237984</v>
      </c>
      <c r="AL82">
        <v>19.647197259208266</v>
      </c>
      <c r="AM82">
        <v>3.8813758866956714</v>
      </c>
      <c r="AN82">
        <v>0</v>
      </c>
      <c r="AO82">
        <v>0</v>
      </c>
      <c r="AP82">
        <v>1.0672630821623863</v>
      </c>
      <c r="AQ82">
        <v>0</v>
      </c>
      <c r="AR82">
        <v>10.822318399999999</v>
      </c>
      <c r="AS82">
        <v>8.0778050898434053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838.62536849756168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158.36060721553633</v>
      </c>
      <c r="L83">
        <v>63.07</v>
      </c>
      <c r="M83">
        <v>0</v>
      </c>
      <c r="N83">
        <v>29.101033448879264</v>
      </c>
      <c r="O83">
        <v>48.872613588856261</v>
      </c>
      <c r="P83">
        <v>66.808149244817585</v>
      </c>
      <c r="Q83">
        <v>5.340994790322581</v>
      </c>
      <c r="R83">
        <v>10.387757307188012</v>
      </c>
      <c r="S83">
        <v>6.46729681071964</v>
      </c>
      <c r="T83">
        <v>0</v>
      </c>
      <c r="U83">
        <v>274.63687241958473</v>
      </c>
      <c r="V83">
        <v>5.08997971101146</v>
      </c>
      <c r="W83">
        <v>10.856276647554413</v>
      </c>
      <c r="X83">
        <v>36.319184679059973</v>
      </c>
      <c r="Y83">
        <v>0</v>
      </c>
      <c r="Z83">
        <v>4.81870639</v>
      </c>
      <c r="AA83">
        <v>10.329235102437883</v>
      </c>
      <c r="AB83">
        <v>9.6838366899886434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16.621032842237984</v>
      </c>
      <c r="AL83">
        <v>19.647197259208266</v>
      </c>
      <c r="AM83">
        <v>3.8813758866956714</v>
      </c>
      <c r="AN83">
        <v>0</v>
      </c>
      <c r="AO83">
        <v>0</v>
      </c>
      <c r="AP83">
        <v>1.0672630821623863</v>
      </c>
      <c r="AQ83">
        <v>0</v>
      </c>
      <c r="AR83">
        <v>10.822318399999999</v>
      </c>
      <c r="AS83">
        <v>8.0778050898434053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867.24024897582524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66.808149244817585</v>
      </c>
      <c r="Q84">
        <v>5.340994790322581</v>
      </c>
      <c r="R84">
        <v>10.387757307188012</v>
      </c>
      <c r="S84">
        <v>6.46729681071964</v>
      </c>
      <c r="T84">
        <v>0</v>
      </c>
      <c r="U84">
        <v>274.63687241958473</v>
      </c>
      <c r="V84">
        <v>5.08997971101146</v>
      </c>
      <c r="W84">
        <v>10.856276647554413</v>
      </c>
      <c r="X84">
        <v>36.319184679059973</v>
      </c>
      <c r="Y84">
        <v>0</v>
      </c>
      <c r="Z84">
        <v>4.81870639</v>
      </c>
      <c r="AA84">
        <v>10.329235102437883</v>
      </c>
      <c r="AB84">
        <v>9.6838366899886434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16.621032842237984</v>
      </c>
      <c r="AL84">
        <v>19.647197259208266</v>
      </c>
      <c r="AM84">
        <v>3.8813758866956714</v>
      </c>
      <c r="AN84">
        <v>0</v>
      </c>
      <c r="AO84">
        <v>0</v>
      </c>
      <c r="AP84">
        <v>1.0672630821623863</v>
      </c>
      <c r="AQ84">
        <v>0</v>
      </c>
      <c r="AR84">
        <v>10.822318399999999</v>
      </c>
      <c r="AS84">
        <v>8.0778050898434053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867.24024897582524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66.808149244817585</v>
      </c>
      <c r="Q85">
        <v>5.340994790322581</v>
      </c>
      <c r="R85">
        <v>10.387757307188012</v>
      </c>
      <c r="S85">
        <v>6.46729681071964</v>
      </c>
      <c r="T85">
        <v>0</v>
      </c>
      <c r="U85">
        <v>274.63687241958473</v>
      </c>
      <c r="V85">
        <v>5.08997971101146</v>
      </c>
      <c r="W85">
        <v>10.856276647554413</v>
      </c>
      <c r="X85">
        <v>36.319184679059973</v>
      </c>
      <c r="Y85">
        <v>0</v>
      </c>
      <c r="Z85">
        <v>4.81870639</v>
      </c>
      <c r="AA85">
        <v>10.329235102437883</v>
      </c>
      <c r="AB85">
        <v>9.6838366899886434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16.621032842237984</v>
      </c>
      <c r="AL85">
        <v>19.647197259208266</v>
      </c>
      <c r="AM85">
        <v>3.8813758866956714</v>
      </c>
      <c r="AN85">
        <v>0</v>
      </c>
      <c r="AO85">
        <v>0</v>
      </c>
      <c r="AP85">
        <v>1.0672630821623863</v>
      </c>
      <c r="AQ85">
        <v>0</v>
      </c>
      <c r="AR85">
        <v>9.6048076307971009</v>
      </c>
      <c r="AS85">
        <v>8.0778050898434053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868.58074602213844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66.808149244817585</v>
      </c>
      <c r="Q86">
        <v>5.340994790322581</v>
      </c>
      <c r="R86">
        <v>10.387757307188012</v>
      </c>
      <c r="S86">
        <v>6.46729681071964</v>
      </c>
      <c r="T86">
        <v>0</v>
      </c>
      <c r="U86">
        <v>274.63687241958473</v>
      </c>
      <c r="V86">
        <v>5.08997971101146</v>
      </c>
      <c r="W86">
        <v>10.856276647554413</v>
      </c>
      <c r="X86">
        <v>36.319184679059973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16.621032842237984</v>
      </c>
      <c r="AL86">
        <v>19.647197259208266</v>
      </c>
      <c r="AM86">
        <v>3.8735347435624976</v>
      </c>
      <c r="AN86">
        <v>0</v>
      </c>
      <c r="AO86">
        <v>0</v>
      </c>
      <c r="AP86">
        <v>1.0672630821623863</v>
      </c>
      <c r="AQ86">
        <v>0</v>
      </c>
      <c r="AR86">
        <v>9.6048076307971009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863.87378934549986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66.808149244817585</v>
      </c>
      <c r="Q87">
        <v>5.340994790322581</v>
      </c>
      <c r="R87">
        <v>10.387757307188012</v>
      </c>
      <c r="S87">
        <v>6.46729681071964</v>
      </c>
      <c r="T87">
        <v>0</v>
      </c>
      <c r="U87">
        <v>274.63687241958473</v>
      </c>
      <c r="V87">
        <v>5.08997971101146</v>
      </c>
      <c r="W87">
        <v>10.856276647554413</v>
      </c>
      <c r="X87">
        <v>36.319184679059973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3.4314738523490469</v>
      </c>
      <c r="AJ87">
        <v>0</v>
      </c>
      <c r="AK87">
        <v>16.621032842237984</v>
      </c>
      <c r="AL87">
        <v>19.647197259208266</v>
      </c>
      <c r="AM87">
        <v>3.8735347435624976</v>
      </c>
      <c r="AN87">
        <v>0</v>
      </c>
      <c r="AO87">
        <v>0</v>
      </c>
      <c r="AP87">
        <v>0.91031272600463975</v>
      </c>
      <c r="AQ87">
        <v>0</v>
      </c>
      <c r="AR87">
        <v>9.6048076307971009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863.71683898934214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66.808149244817585</v>
      </c>
      <c r="Q88">
        <v>5.340994790322581</v>
      </c>
      <c r="R88">
        <v>10.387757307188012</v>
      </c>
      <c r="S88">
        <v>6.46729681071964</v>
      </c>
      <c r="T88">
        <v>0</v>
      </c>
      <c r="U88">
        <v>274.63687241958473</v>
      </c>
      <c r="V88">
        <v>5.08997971101146</v>
      </c>
      <c r="W88">
        <v>10.856276647554413</v>
      </c>
      <c r="X88">
        <v>36.319184679059973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3.4314738523490469</v>
      </c>
      <c r="AJ88">
        <v>0</v>
      </c>
      <c r="AK88">
        <v>16.662173967375885</v>
      </c>
      <c r="AL88">
        <v>19.647197259208266</v>
      </c>
      <c r="AM88">
        <v>3.8735347435624976</v>
      </c>
      <c r="AN88">
        <v>0</v>
      </c>
      <c r="AO88">
        <v>0</v>
      </c>
      <c r="AP88">
        <v>0.91031272600463975</v>
      </c>
      <c r="AQ88">
        <v>0</v>
      </c>
      <c r="AR88">
        <v>9.6048076307971009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863.75798011448001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66.808149244817585</v>
      </c>
      <c r="Q89">
        <v>5.340994790322581</v>
      </c>
      <c r="R89">
        <v>10.387757307188012</v>
      </c>
      <c r="S89">
        <v>6.46729681071964</v>
      </c>
      <c r="T89">
        <v>0</v>
      </c>
      <c r="U89">
        <v>274.63687241958473</v>
      </c>
      <c r="V89">
        <v>5.08997971101146</v>
      </c>
      <c r="W89">
        <v>10.856276647554413</v>
      </c>
      <c r="X89">
        <v>36.319184679059973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3.4314738523490469</v>
      </c>
      <c r="AJ89">
        <v>0</v>
      </c>
      <c r="AK89">
        <v>16.662173967375885</v>
      </c>
      <c r="AL89">
        <v>19.647197259208266</v>
      </c>
      <c r="AM89">
        <v>3.8735347435624976</v>
      </c>
      <c r="AN89">
        <v>0</v>
      </c>
      <c r="AO89">
        <v>0</v>
      </c>
      <c r="AP89">
        <v>0.91031272600463975</v>
      </c>
      <c r="AQ89">
        <v>0</v>
      </c>
      <c r="AR89">
        <v>9.6048076307971009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863.75798011448001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66.808149244817585</v>
      </c>
      <c r="Q90">
        <v>5.340994790322581</v>
      </c>
      <c r="R90">
        <v>10.387757307188012</v>
      </c>
      <c r="S90">
        <v>6.46729681071964</v>
      </c>
      <c r="T90">
        <v>0</v>
      </c>
      <c r="U90">
        <v>274.63687241958473</v>
      </c>
      <c r="V90">
        <v>5.08997971101146</v>
      </c>
      <c r="W90">
        <v>10.856276647554413</v>
      </c>
      <c r="X90">
        <v>36.319184679059973</v>
      </c>
      <c r="Y90">
        <v>0</v>
      </c>
      <c r="Z90">
        <v>4.81870639</v>
      </c>
      <c r="AA90">
        <v>10.329235102437883</v>
      </c>
      <c r="AB90">
        <v>9.6838366899886434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16.662173967375885</v>
      </c>
      <c r="AL90">
        <v>19.647197259208266</v>
      </c>
      <c r="AM90">
        <v>3.8813758866956714</v>
      </c>
      <c r="AN90">
        <v>0</v>
      </c>
      <c r="AO90">
        <v>0</v>
      </c>
      <c r="AP90">
        <v>0.91031272600463975</v>
      </c>
      <c r="AQ90">
        <v>0</v>
      </c>
      <c r="AR90">
        <v>9.6048076307971009</v>
      </c>
      <c r="AS90">
        <v>8.0778050898434053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868.46493679111859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66.808149244817585</v>
      </c>
      <c r="Q91">
        <v>5.340994790322581</v>
      </c>
      <c r="R91">
        <v>10.387757307188012</v>
      </c>
      <c r="S91">
        <v>6.46729681071964</v>
      </c>
      <c r="T91">
        <v>0</v>
      </c>
      <c r="U91">
        <v>274.63687241958473</v>
      </c>
      <c r="V91">
        <v>5.08997971101146</v>
      </c>
      <c r="W91">
        <v>10.856276647554413</v>
      </c>
      <c r="X91">
        <v>36.319184679059973</v>
      </c>
      <c r="Y91">
        <v>0</v>
      </c>
      <c r="Z91">
        <v>4.81870639</v>
      </c>
      <c r="AA91">
        <v>10.329235102437883</v>
      </c>
      <c r="AB91">
        <v>9.6838366899886434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16.662173967375885</v>
      </c>
      <c r="AL91">
        <v>19.647197259208266</v>
      </c>
      <c r="AM91">
        <v>3.8813758866956714</v>
      </c>
      <c r="AN91">
        <v>0</v>
      </c>
      <c r="AO91">
        <v>0</v>
      </c>
      <c r="AP91">
        <v>0.91031272600463975</v>
      </c>
      <c r="AQ91">
        <v>0</v>
      </c>
      <c r="AR91">
        <v>8.3872968615942014</v>
      </c>
      <c r="AS91">
        <v>8.0778050898434053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867.24742602191566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66.808149244817585</v>
      </c>
      <c r="Q92">
        <v>5.340994790322581</v>
      </c>
      <c r="R92">
        <v>10.387757307188012</v>
      </c>
      <c r="S92">
        <v>6.46729681071964</v>
      </c>
      <c r="T92">
        <v>0</v>
      </c>
      <c r="U92">
        <v>274.63687241958473</v>
      </c>
      <c r="V92">
        <v>5.08997971101146</v>
      </c>
      <c r="W92">
        <v>10.856276647554413</v>
      </c>
      <c r="X92">
        <v>36.319184679059973</v>
      </c>
      <c r="Y92">
        <v>0</v>
      </c>
      <c r="Z92">
        <v>4.81870639</v>
      </c>
      <c r="AA92">
        <v>10.329235102437883</v>
      </c>
      <c r="AB92">
        <v>9.6838366899886434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16.662173967375885</v>
      </c>
      <c r="AL92">
        <v>19.647197259208266</v>
      </c>
      <c r="AM92">
        <v>3.8813758866956714</v>
      </c>
      <c r="AN92">
        <v>0</v>
      </c>
      <c r="AO92">
        <v>0</v>
      </c>
      <c r="AP92">
        <v>0.91031272600463975</v>
      </c>
      <c r="AQ92">
        <v>0</v>
      </c>
      <c r="AR92">
        <v>8.3872968615942014</v>
      </c>
      <c r="AS92">
        <v>8.0778050898434053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867.24742602191566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66.808149244817585</v>
      </c>
      <c r="Q93">
        <v>5.340994790322581</v>
      </c>
      <c r="R93">
        <v>10.387757307188012</v>
      </c>
      <c r="S93">
        <v>6.46729681071964</v>
      </c>
      <c r="T93">
        <v>0</v>
      </c>
      <c r="U93">
        <v>274.63687241958473</v>
      </c>
      <c r="V93">
        <v>5.08997971101146</v>
      </c>
      <c r="W93">
        <v>10.856276647554413</v>
      </c>
      <c r="X93">
        <v>36.319184679059973</v>
      </c>
      <c r="Y93">
        <v>0</v>
      </c>
      <c r="Z93">
        <v>4.81870639</v>
      </c>
      <c r="AA93">
        <v>10.329235102437883</v>
      </c>
      <c r="AB93">
        <v>9.6838366899886434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3.7434259629545408</v>
      </c>
      <c r="AJ93">
        <v>0</v>
      </c>
      <c r="AK93">
        <v>16.662173967375885</v>
      </c>
      <c r="AL93">
        <v>19.647197259208266</v>
      </c>
      <c r="AM93">
        <v>3.8813758866956714</v>
      </c>
      <c r="AN93">
        <v>0</v>
      </c>
      <c r="AO93">
        <v>0</v>
      </c>
      <c r="AP93">
        <v>0.91031272600463975</v>
      </c>
      <c r="AQ93">
        <v>0</v>
      </c>
      <c r="AR93">
        <v>8.1167388000000003</v>
      </c>
      <c r="AS93">
        <v>8.0778050898434053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867.28882007092693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66.808149244817585</v>
      </c>
      <c r="Q94">
        <v>5.340994790322581</v>
      </c>
      <c r="R94">
        <v>10.387757307188012</v>
      </c>
      <c r="S94">
        <v>6.46729681071964</v>
      </c>
      <c r="T94">
        <v>0</v>
      </c>
      <c r="U94">
        <v>274.63687241958473</v>
      </c>
      <c r="V94">
        <v>5.08997971101146</v>
      </c>
      <c r="W94">
        <v>10.856276647554413</v>
      </c>
      <c r="X94">
        <v>36.319184679059973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3.7434259629545408</v>
      </c>
      <c r="AJ94">
        <v>0</v>
      </c>
      <c r="AK94">
        <v>16.662173967375885</v>
      </c>
      <c r="AL94">
        <v>19.647197259208266</v>
      </c>
      <c r="AM94">
        <v>3.8735347435624976</v>
      </c>
      <c r="AN94">
        <v>0</v>
      </c>
      <c r="AO94">
        <v>0</v>
      </c>
      <c r="AP94">
        <v>0.91031272600463975</v>
      </c>
      <c r="AQ94">
        <v>0</v>
      </c>
      <c r="AR94">
        <v>8.1167388000000003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863.37123189428837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66.808149244817585</v>
      </c>
      <c r="Q95">
        <v>5.340994790322581</v>
      </c>
      <c r="R95">
        <v>10.387757307188012</v>
      </c>
      <c r="S95">
        <v>6.46729681071964</v>
      </c>
      <c r="T95">
        <v>0</v>
      </c>
      <c r="U95">
        <v>274.63687241958473</v>
      </c>
      <c r="V95">
        <v>5.08997971101146</v>
      </c>
      <c r="W95">
        <v>10.856276647554413</v>
      </c>
      <c r="X95">
        <v>36.319184679059973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3.7434259629545408</v>
      </c>
      <c r="AJ95">
        <v>0</v>
      </c>
      <c r="AK95">
        <v>16.662173967375885</v>
      </c>
      <c r="AL95">
        <v>19.647197259208266</v>
      </c>
      <c r="AM95">
        <v>3.8735347435624976</v>
      </c>
      <c r="AN95">
        <v>0</v>
      </c>
      <c r="AO95">
        <v>0</v>
      </c>
      <c r="AP95">
        <v>0.91031272600463975</v>
      </c>
      <c r="AQ95">
        <v>0</v>
      </c>
      <c r="AR95">
        <v>8.1167388000000003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863.37123189428837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66.808149244817585</v>
      </c>
      <c r="Q96">
        <v>5.340994790322581</v>
      </c>
      <c r="R96">
        <v>10.387757307188012</v>
      </c>
      <c r="S96">
        <v>6.46729681071964</v>
      </c>
      <c r="T96">
        <v>0</v>
      </c>
      <c r="U96">
        <v>274.63687241958473</v>
      </c>
      <c r="V96">
        <v>5.08997971101146</v>
      </c>
      <c r="W96">
        <v>10.856276647554413</v>
      </c>
      <c r="X96">
        <v>36.319184679059973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3.7434259629545408</v>
      </c>
      <c r="AJ96">
        <v>0</v>
      </c>
      <c r="AK96">
        <v>16.662173967375885</v>
      </c>
      <c r="AL96">
        <v>19.647197259208266</v>
      </c>
      <c r="AM96">
        <v>3.8735347435624976</v>
      </c>
      <c r="AN96">
        <v>0</v>
      </c>
      <c r="AO96">
        <v>0</v>
      </c>
      <c r="AP96">
        <v>0.91031272600463975</v>
      </c>
      <c r="AQ96">
        <v>0</v>
      </c>
      <c r="AR96">
        <v>8.1167388000000003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863.37123189428837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66.808149244817585</v>
      </c>
      <c r="Q97">
        <v>5.340994790322581</v>
      </c>
      <c r="R97">
        <v>10.387757307188012</v>
      </c>
      <c r="S97">
        <v>6.46729681071964</v>
      </c>
      <c r="T97">
        <v>0</v>
      </c>
      <c r="U97">
        <v>274.63687241958473</v>
      </c>
      <c r="V97">
        <v>5.08997971101146</v>
      </c>
      <c r="W97">
        <v>10.856276647554413</v>
      </c>
      <c r="X97">
        <v>36.319184679059973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3.7434259629545408</v>
      </c>
      <c r="AJ97">
        <v>0</v>
      </c>
      <c r="AK97">
        <v>16.662173967375885</v>
      </c>
      <c r="AL97">
        <v>19.647197259208266</v>
      </c>
      <c r="AM97">
        <v>3.8735347435624976</v>
      </c>
      <c r="AN97">
        <v>0</v>
      </c>
      <c r="AO97">
        <v>0</v>
      </c>
      <c r="AP97">
        <v>0.75336236984689331</v>
      </c>
      <c r="AQ97">
        <v>0</v>
      </c>
      <c r="AR97">
        <v>8.1167388000000003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863.21428153813054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66.808149244817585</v>
      </c>
      <c r="Q98">
        <v>5.340994790322581</v>
      </c>
      <c r="R98">
        <v>10.387757307188012</v>
      </c>
      <c r="S98">
        <v>6.46729681071964</v>
      </c>
      <c r="T98">
        <v>0</v>
      </c>
      <c r="U98">
        <v>274.63687241958473</v>
      </c>
      <c r="V98">
        <v>5.08997971101146</v>
      </c>
      <c r="W98">
        <v>10.856276647554413</v>
      </c>
      <c r="X98">
        <v>36.319184679059973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3.7434259629545408</v>
      </c>
      <c r="AJ98">
        <v>0</v>
      </c>
      <c r="AK98">
        <v>16.662173967375885</v>
      </c>
      <c r="AL98">
        <v>19.647197259208266</v>
      </c>
      <c r="AM98">
        <v>3.8735347435624976</v>
      </c>
      <c r="AN98">
        <v>0</v>
      </c>
      <c r="AO98">
        <v>0</v>
      </c>
      <c r="AP98">
        <v>0.75336236984689331</v>
      </c>
      <c r="AQ98">
        <v>0</v>
      </c>
      <c r="AR98">
        <v>8.1167388000000003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863.21428153813054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1.3481933522727278E-4</v>
      </c>
      <c r="H99">
        <f t="shared" si="2"/>
        <v>0</v>
      </c>
      <c r="I99">
        <f t="shared" si="2"/>
        <v>0</v>
      </c>
      <c r="J99">
        <f t="shared" si="2"/>
        <v>1.9493820712401059E-4</v>
      </c>
      <c r="K99">
        <f t="shared" si="2"/>
        <v>3.0081261290412287</v>
      </c>
      <c r="L99">
        <f t="shared" si="2"/>
        <v>1.1195061634819758</v>
      </c>
      <c r="M99">
        <f t="shared" si="2"/>
        <v>0</v>
      </c>
      <c r="N99">
        <f t="shared" si="2"/>
        <v>0.69842480277310126</v>
      </c>
      <c r="O99">
        <f t="shared" si="2"/>
        <v>1.1729427261325522</v>
      </c>
      <c r="P99">
        <f t="shared" si="2"/>
        <v>1.6034620529090464</v>
      </c>
      <c r="Q99">
        <f t="shared" si="2"/>
        <v>0.11458753493431677</v>
      </c>
      <c r="R99">
        <f t="shared" si="2"/>
        <v>0.23110816206491913</v>
      </c>
      <c r="S99">
        <f t="shared" si="2"/>
        <v>0.14486626997104834</v>
      </c>
      <c r="T99">
        <f t="shared" si="2"/>
        <v>0</v>
      </c>
      <c r="U99">
        <f t="shared" si="2"/>
        <v>6.5302392902613038</v>
      </c>
      <c r="V99">
        <f t="shared" si="2"/>
        <v>0.12010867629492622</v>
      </c>
      <c r="W99">
        <f t="shared" si="2"/>
        <v>0.24646377533390948</v>
      </c>
      <c r="X99">
        <f t="shared" si="2"/>
        <v>0.85377186975318375</v>
      </c>
      <c r="Y99">
        <f t="shared" si="2"/>
        <v>0</v>
      </c>
      <c r="Z99">
        <f t="shared" si="2"/>
        <v>6.1611181070000014E-2</v>
      </c>
      <c r="AA99">
        <f t="shared" si="2"/>
        <v>0.15877772159962517</v>
      </c>
      <c r="AB99">
        <f t="shared" si="2"/>
        <v>0.23241208055972759</v>
      </c>
      <c r="AC99">
        <f t="shared" si="2"/>
        <v>0.17092527760536816</v>
      </c>
      <c r="AD99">
        <f t="shared" si="2"/>
        <v>0.14881913961726376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0.85932190639793593</v>
      </c>
      <c r="AI99">
        <f t="shared" si="2"/>
        <v>6.6367823821298702E-2</v>
      </c>
      <c r="AJ99">
        <f t="shared" si="2"/>
        <v>0</v>
      </c>
      <c r="AK99">
        <f t="shared" si="2"/>
        <v>0.39967618431004748</v>
      </c>
      <c r="AL99">
        <f t="shared" si="2"/>
        <v>0.46996096063954379</v>
      </c>
      <c r="AM99">
        <f t="shared" si="2"/>
        <v>3.1037938592852452E-2</v>
      </c>
      <c r="AN99">
        <f t="shared" si="2"/>
        <v>0</v>
      </c>
      <c r="AO99">
        <f t="shared" si="2"/>
        <v>0</v>
      </c>
      <c r="AP99">
        <f t="shared" si="2"/>
        <v>2.6320593812566261E-2</v>
      </c>
      <c r="AQ99">
        <f t="shared" si="2"/>
        <v>0</v>
      </c>
      <c r="AR99">
        <f t="shared" si="2"/>
        <v>0.22608499595996392</v>
      </c>
      <c r="AS99">
        <f t="shared" si="2"/>
        <v>0.18841134153579542</v>
      </c>
      <c r="AT99">
        <f t="shared" si="2"/>
        <v>0</v>
      </c>
      <c r="AU99">
        <f t="shared" si="2"/>
        <v>0</v>
      </c>
      <c r="AV99">
        <f t="shared" si="2"/>
        <v>1.0010157894736844E-5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19.174477749200769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0.65911675000000014</v>
      </c>
      <c r="H3">
        <v>0</v>
      </c>
      <c r="I3">
        <v>0</v>
      </c>
      <c r="J3">
        <v>0.9397021266490766</v>
      </c>
      <c r="K3">
        <v>9.0300346246292804</v>
      </c>
      <c r="L3">
        <v>317.94235600000002</v>
      </c>
      <c r="M3">
        <v>27.229790359530167</v>
      </c>
      <c r="N3">
        <v>35.151248306807766</v>
      </c>
      <c r="O3">
        <v>0</v>
      </c>
      <c r="P3">
        <v>41.341239171641789</v>
      </c>
      <c r="Q3">
        <v>6.4588097509157505</v>
      </c>
      <c r="R3">
        <v>12.550116434341103</v>
      </c>
      <c r="S3">
        <v>7.8167327758620688</v>
      </c>
      <c r="T3">
        <v>0</v>
      </c>
      <c r="U3">
        <v>59.109530322763128</v>
      </c>
      <c r="V3">
        <v>6.1599754459392129</v>
      </c>
      <c r="W3">
        <v>13.117584041422889</v>
      </c>
      <c r="X3">
        <v>43.419025296387225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8.1140027426263579</v>
      </c>
      <c r="AE3">
        <v>14.633861557665425</v>
      </c>
      <c r="AF3">
        <v>0</v>
      </c>
      <c r="AG3">
        <v>11.634741256274099</v>
      </c>
      <c r="AH3">
        <v>39.247886335810961</v>
      </c>
      <c r="AI3">
        <v>4.145789318674721</v>
      </c>
      <c r="AJ3">
        <v>0</v>
      </c>
      <c r="AK3">
        <v>20.125920960283686</v>
      </c>
      <c r="AL3">
        <v>0</v>
      </c>
      <c r="AM3">
        <v>4.6789005024130583</v>
      </c>
      <c r="AN3">
        <v>1.0149532124481762</v>
      </c>
      <c r="AO3">
        <v>0</v>
      </c>
      <c r="AP3">
        <v>0.15168340886495441</v>
      </c>
      <c r="AQ3">
        <v>0</v>
      </c>
      <c r="AR3">
        <v>10.784783851358695</v>
      </c>
      <c r="AS3">
        <v>9.4424558119887578</v>
      </c>
      <c r="AT3">
        <v>0</v>
      </c>
      <c r="AU3">
        <v>0</v>
      </c>
      <c r="AV3">
        <v>5.0050789473684222E-2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739.6571400558056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9.0300346246292804</v>
      </c>
      <c r="L4">
        <v>317.94235600000002</v>
      </c>
      <c r="M4">
        <v>27.229790359530167</v>
      </c>
      <c r="N4">
        <v>35.151248306807766</v>
      </c>
      <c r="O4">
        <v>0</v>
      </c>
      <c r="P4">
        <v>41.341239171641789</v>
      </c>
      <c r="Q4">
        <v>6.4588097509157505</v>
      </c>
      <c r="R4">
        <v>12.550116434341103</v>
      </c>
      <c r="S4">
        <v>7.8167327758620688</v>
      </c>
      <c r="T4">
        <v>0</v>
      </c>
      <c r="U4">
        <v>59.109530322763128</v>
      </c>
      <c r="V4">
        <v>6.1599754459392129</v>
      </c>
      <c r="W4">
        <v>13.117584041422889</v>
      </c>
      <c r="X4">
        <v>43.419025296387225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8.1140027426263579</v>
      </c>
      <c r="AE4">
        <v>14.633861557665425</v>
      </c>
      <c r="AF4">
        <v>0</v>
      </c>
      <c r="AG4">
        <v>11.634741256274099</v>
      </c>
      <c r="AH4">
        <v>39.247886335810961</v>
      </c>
      <c r="AI4">
        <v>4.145789318674721</v>
      </c>
      <c r="AJ4">
        <v>0</v>
      </c>
      <c r="AK4">
        <v>20.125920960283686</v>
      </c>
      <c r="AL4">
        <v>0</v>
      </c>
      <c r="AM4">
        <v>4.6789005024130583</v>
      </c>
      <c r="AN4">
        <v>1.0149532124481762</v>
      </c>
      <c r="AO4">
        <v>0</v>
      </c>
      <c r="AP4">
        <v>0.15168340886495441</v>
      </c>
      <c r="AQ4">
        <v>0</v>
      </c>
      <c r="AR4">
        <v>10.784783851358695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738.00827038968282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9.0300346246292804</v>
      </c>
      <c r="L5">
        <v>317.94235600000002</v>
      </c>
      <c r="M5">
        <v>27.229790359530167</v>
      </c>
      <c r="N5">
        <v>35.151248306807766</v>
      </c>
      <c r="O5">
        <v>0</v>
      </c>
      <c r="P5">
        <v>41.341239171641789</v>
      </c>
      <c r="Q5">
        <v>3.233722049495876</v>
      </c>
      <c r="R5">
        <v>12.550116434341103</v>
      </c>
      <c r="S5">
        <v>7.8167327758620688</v>
      </c>
      <c r="T5">
        <v>0</v>
      </c>
      <c r="U5">
        <v>59.109530322763128</v>
      </c>
      <c r="V5">
        <v>6.1599754459392129</v>
      </c>
      <c r="W5">
        <v>13.117584041422889</v>
      </c>
      <c r="X5">
        <v>43.419025296387225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8.1140027426263579</v>
      </c>
      <c r="AE5">
        <v>14.633861557665425</v>
      </c>
      <c r="AF5">
        <v>0</v>
      </c>
      <c r="AG5">
        <v>11.634741256274099</v>
      </c>
      <c r="AH5">
        <v>39.247886335810961</v>
      </c>
      <c r="AI5">
        <v>4.145789318674721</v>
      </c>
      <c r="AJ5">
        <v>0</v>
      </c>
      <c r="AK5">
        <v>20.125920960283686</v>
      </c>
      <c r="AL5">
        <v>0</v>
      </c>
      <c r="AM5">
        <v>3.1176885152549558</v>
      </c>
      <c r="AN5">
        <v>1.0149532124481762</v>
      </c>
      <c r="AO5">
        <v>0</v>
      </c>
      <c r="AP5">
        <v>0.15168340886495441</v>
      </c>
      <c r="AQ5">
        <v>0</v>
      </c>
      <c r="AR5">
        <v>10.784783851358695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733.22197070110485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9.0300346246292804</v>
      </c>
      <c r="L6">
        <v>317.94235600000002</v>
      </c>
      <c r="M6">
        <v>27.229790359530167</v>
      </c>
      <c r="N6">
        <v>35.151248306807766</v>
      </c>
      <c r="O6">
        <v>0</v>
      </c>
      <c r="P6">
        <v>41.341239171641789</v>
      </c>
      <c r="Q6">
        <v>3.233722049495876</v>
      </c>
      <c r="R6">
        <v>12.550116434341103</v>
      </c>
      <c r="S6">
        <v>7.8167327758620688</v>
      </c>
      <c r="T6">
        <v>0</v>
      </c>
      <c r="U6">
        <v>59.109530322763128</v>
      </c>
      <c r="V6">
        <v>6.1599754459392129</v>
      </c>
      <c r="W6">
        <v>13.117584041422889</v>
      </c>
      <c r="X6">
        <v>43.419025296387225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8.1140027426263579</v>
      </c>
      <c r="AE6">
        <v>14.633861557665425</v>
      </c>
      <c r="AF6">
        <v>0</v>
      </c>
      <c r="AG6">
        <v>11.634741256274099</v>
      </c>
      <c r="AH6">
        <v>39.247886335810961</v>
      </c>
      <c r="AI6">
        <v>0</v>
      </c>
      <c r="AJ6">
        <v>0</v>
      </c>
      <c r="AK6">
        <v>20.125920960283686</v>
      </c>
      <c r="AL6">
        <v>0</v>
      </c>
      <c r="AM6">
        <v>3.1176885152549558</v>
      </c>
      <c r="AN6">
        <v>1.0149532124481762</v>
      </c>
      <c r="AO6">
        <v>0</v>
      </c>
      <c r="AP6">
        <v>0.53089177763048878</v>
      </c>
      <c r="AQ6">
        <v>0</v>
      </c>
      <c r="AR6">
        <v>10.784783851358695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729.45538975119564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9.0300346246292804</v>
      </c>
      <c r="L7">
        <v>317.94258800000006</v>
      </c>
      <c r="M7">
        <v>27.229790359530167</v>
      </c>
      <c r="N7">
        <v>35.151248306807766</v>
      </c>
      <c r="O7">
        <v>0</v>
      </c>
      <c r="P7">
        <v>41.341239171641789</v>
      </c>
      <c r="Q7">
        <v>3.233722049495876</v>
      </c>
      <c r="R7">
        <v>12.550116434341103</v>
      </c>
      <c r="S7">
        <v>7.8167327758620688</v>
      </c>
      <c r="T7">
        <v>0</v>
      </c>
      <c r="U7">
        <v>59.109530322763128</v>
      </c>
      <c r="V7">
        <v>6.1599754459392129</v>
      </c>
      <c r="W7">
        <v>13.117584041422889</v>
      </c>
      <c r="X7">
        <v>43.419025296387225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8.1140027426263579</v>
      </c>
      <c r="AE7">
        <v>14.633861557665425</v>
      </c>
      <c r="AF7">
        <v>0</v>
      </c>
      <c r="AG7">
        <v>11.634741256274099</v>
      </c>
      <c r="AH7">
        <v>39.247886335810961</v>
      </c>
      <c r="AI7">
        <v>0</v>
      </c>
      <c r="AJ7">
        <v>0</v>
      </c>
      <c r="AK7">
        <v>20.125920960283686</v>
      </c>
      <c r="AL7">
        <v>0</v>
      </c>
      <c r="AM7">
        <v>2.762508709775267</v>
      </c>
      <c r="AN7">
        <v>1.0149532124481762</v>
      </c>
      <c r="AO7">
        <v>0</v>
      </c>
      <c r="AP7">
        <v>0.53089177763048878</v>
      </c>
      <c r="AQ7">
        <v>0</v>
      </c>
      <c r="AR7">
        <v>10.784783851358695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729.10044194571606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9.0300346246292804</v>
      </c>
      <c r="L8">
        <v>317.94258800000006</v>
      </c>
      <c r="M8">
        <v>27.229790359530167</v>
      </c>
      <c r="N8">
        <v>35.151248306807766</v>
      </c>
      <c r="O8">
        <v>0</v>
      </c>
      <c r="P8">
        <v>41.341239171641789</v>
      </c>
      <c r="Q8">
        <v>3.233722049495876</v>
      </c>
      <c r="R8">
        <v>12.550116434341103</v>
      </c>
      <c r="S8">
        <v>7.8167327758620688</v>
      </c>
      <c r="T8">
        <v>0</v>
      </c>
      <c r="U8">
        <v>59.109530322763128</v>
      </c>
      <c r="V8">
        <v>6.1599754459392129</v>
      </c>
      <c r="W8">
        <v>13.117584041422889</v>
      </c>
      <c r="X8">
        <v>43.419025296387225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8.1140027426263579</v>
      </c>
      <c r="AE8">
        <v>14.633861557665425</v>
      </c>
      <c r="AF8">
        <v>0</v>
      </c>
      <c r="AG8">
        <v>11.634741256274099</v>
      </c>
      <c r="AH8">
        <v>39.247886335810961</v>
      </c>
      <c r="AI8">
        <v>0</v>
      </c>
      <c r="AJ8">
        <v>0</v>
      </c>
      <c r="AK8">
        <v>20.125920960283686</v>
      </c>
      <c r="AL8">
        <v>0</v>
      </c>
      <c r="AM8">
        <v>1.4996476663679641</v>
      </c>
      <c r="AN8">
        <v>1.0149532124481762</v>
      </c>
      <c r="AO8">
        <v>0</v>
      </c>
      <c r="AP8">
        <v>0.53089177763048878</v>
      </c>
      <c r="AQ8">
        <v>0</v>
      </c>
      <c r="AR8">
        <v>10.784783851358695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727.83758090230879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9.0300346246292804</v>
      </c>
      <c r="L9">
        <v>317.94258800000006</v>
      </c>
      <c r="M9">
        <v>27.229790359530167</v>
      </c>
      <c r="N9">
        <v>35.151248306807766</v>
      </c>
      <c r="O9">
        <v>0</v>
      </c>
      <c r="P9">
        <v>41.341239171641789</v>
      </c>
      <c r="Q9">
        <v>3.233722049495876</v>
      </c>
      <c r="R9">
        <v>12.550116434341103</v>
      </c>
      <c r="S9">
        <v>7.8167327758620688</v>
      </c>
      <c r="T9">
        <v>0</v>
      </c>
      <c r="U9">
        <v>59.109530322763128</v>
      </c>
      <c r="V9">
        <v>6.1599754459392129</v>
      </c>
      <c r="W9">
        <v>13.117584041422889</v>
      </c>
      <c r="X9">
        <v>43.419025296387225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8.1140027426263579</v>
      </c>
      <c r="AE9">
        <v>14.633861557665425</v>
      </c>
      <c r="AF9">
        <v>0</v>
      </c>
      <c r="AG9">
        <v>11.634741256274099</v>
      </c>
      <c r="AH9">
        <v>39.247886335810961</v>
      </c>
      <c r="AI9">
        <v>0</v>
      </c>
      <c r="AJ9">
        <v>0</v>
      </c>
      <c r="AK9">
        <v>20.125920960283686</v>
      </c>
      <c r="AL9">
        <v>0</v>
      </c>
      <c r="AM9">
        <v>1.4996476663679641</v>
      </c>
      <c r="AN9">
        <v>1.0149532124481762</v>
      </c>
      <c r="AO9">
        <v>0</v>
      </c>
      <c r="AP9">
        <v>0.53089177763048878</v>
      </c>
      <c r="AQ9">
        <v>0</v>
      </c>
      <c r="AR9">
        <v>10.784783851358695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727.83758090230879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9.0300346246292804</v>
      </c>
      <c r="L10">
        <v>317.94258800000006</v>
      </c>
      <c r="M10">
        <v>27.229790359530167</v>
      </c>
      <c r="N10">
        <v>35.151248306807766</v>
      </c>
      <c r="O10">
        <v>0</v>
      </c>
      <c r="P10">
        <v>41.341239171641789</v>
      </c>
      <c r="Q10">
        <v>3.233722049495876</v>
      </c>
      <c r="R10">
        <v>12.550116434341103</v>
      </c>
      <c r="S10">
        <v>7.8167327758620688</v>
      </c>
      <c r="T10">
        <v>0</v>
      </c>
      <c r="U10">
        <v>59.109530322763128</v>
      </c>
      <c r="V10">
        <v>6.1599754459392129</v>
      </c>
      <c r="W10">
        <v>13.117584041422889</v>
      </c>
      <c r="X10">
        <v>43.419025296387225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8.1140027426263579</v>
      </c>
      <c r="AE10">
        <v>14.633861557665425</v>
      </c>
      <c r="AF10">
        <v>0</v>
      </c>
      <c r="AG10">
        <v>11.634741256274099</v>
      </c>
      <c r="AH10">
        <v>39.247886335810961</v>
      </c>
      <c r="AI10">
        <v>0</v>
      </c>
      <c r="AJ10">
        <v>0</v>
      </c>
      <c r="AK10">
        <v>20.125920960283686</v>
      </c>
      <c r="AL10">
        <v>0</v>
      </c>
      <c r="AM10">
        <v>0</v>
      </c>
      <c r="AN10">
        <v>1.0149532124481762</v>
      </c>
      <c r="AO10">
        <v>0</v>
      </c>
      <c r="AP10">
        <v>0.53089177763048878</v>
      </c>
      <c r="AQ10">
        <v>0</v>
      </c>
      <c r="AR10">
        <v>10.784783851358695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726.3379332359408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9.0300346246292804</v>
      </c>
      <c r="L11">
        <v>317.9389278091781</v>
      </c>
      <c r="M11">
        <v>27.229790359530167</v>
      </c>
      <c r="N11">
        <v>35.151248306807766</v>
      </c>
      <c r="O11">
        <v>0</v>
      </c>
      <c r="P11">
        <v>41.341239171641789</v>
      </c>
      <c r="Q11">
        <v>3.2288486000000001</v>
      </c>
      <c r="R11">
        <v>12.550116434341103</v>
      </c>
      <c r="S11">
        <v>7.8167327758620688</v>
      </c>
      <c r="T11">
        <v>0</v>
      </c>
      <c r="U11">
        <v>59.109530322763128</v>
      </c>
      <c r="V11">
        <v>6.1599754459392129</v>
      </c>
      <c r="W11">
        <v>13.117584041422889</v>
      </c>
      <c r="X11">
        <v>43.419025296387225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11.634741256274099</v>
      </c>
      <c r="AH11">
        <v>39.247886335810961</v>
      </c>
      <c r="AI11">
        <v>0</v>
      </c>
      <c r="AJ11">
        <v>0</v>
      </c>
      <c r="AK11">
        <v>20.125920960283686</v>
      </c>
      <c r="AL11">
        <v>0</v>
      </c>
      <c r="AM11">
        <v>0</v>
      </c>
      <c r="AN11">
        <v>1.0149532124481762</v>
      </c>
      <c r="AO11">
        <v>0</v>
      </c>
      <c r="AP11">
        <v>2.9957460212096105</v>
      </c>
      <c r="AQ11">
        <v>0</v>
      </c>
      <c r="AR11">
        <v>10.784783851358695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728.79425383920204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9.0400274380473711</v>
      </c>
      <c r="L12">
        <v>317.94447521090575</v>
      </c>
      <c r="M12">
        <v>27.229790359530167</v>
      </c>
      <c r="N12">
        <v>35.151248306807766</v>
      </c>
      <c r="O12">
        <v>0</v>
      </c>
      <c r="P12">
        <v>41.341239171641789</v>
      </c>
      <c r="Q12">
        <v>3.2288486000000001</v>
      </c>
      <c r="R12">
        <v>12.550116434341103</v>
      </c>
      <c r="S12">
        <v>7.8167327758620688</v>
      </c>
      <c r="T12">
        <v>0</v>
      </c>
      <c r="U12">
        <v>59.109530322763128</v>
      </c>
      <c r="V12">
        <v>6.1599754459392129</v>
      </c>
      <c r="W12">
        <v>13.117584041422889</v>
      </c>
      <c r="X12">
        <v>43.419025296387225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11.634741256274099</v>
      </c>
      <c r="AH12">
        <v>39.247886335810961</v>
      </c>
      <c r="AI12">
        <v>0</v>
      </c>
      <c r="AJ12">
        <v>0</v>
      </c>
      <c r="AK12">
        <v>20.125920960283686</v>
      </c>
      <c r="AL12">
        <v>0</v>
      </c>
      <c r="AM12">
        <v>0</v>
      </c>
      <c r="AN12">
        <v>1.0149532124481762</v>
      </c>
      <c r="AO12">
        <v>0</v>
      </c>
      <c r="AP12">
        <v>2.9957460212096105</v>
      </c>
      <c r="AQ12">
        <v>0</v>
      </c>
      <c r="AR12">
        <v>10.784783851358695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728.80979405434789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9.3699412884556637</v>
      </c>
      <c r="L13">
        <v>317.94447521090575</v>
      </c>
      <c r="M13">
        <v>27.229790359530167</v>
      </c>
      <c r="N13">
        <v>35.151248306807766</v>
      </c>
      <c r="O13">
        <v>0</v>
      </c>
      <c r="P13">
        <v>41.341239171641789</v>
      </c>
      <c r="Q13">
        <v>3.2288486000000001</v>
      </c>
      <c r="R13">
        <v>12.550116434341103</v>
      </c>
      <c r="S13">
        <v>7.8167327758620688</v>
      </c>
      <c r="T13">
        <v>0</v>
      </c>
      <c r="U13">
        <v>59.109530322763128</v>
      </c>
      <c r="V13">
        <v>6.1599754459392129</v>
      </c>
      <c r="W13">
        <v>13.117584041422889</v>
      </c>
      <c r="X13">
        <v>43.419025296387225</v>
      </c>
      <c r="Y13">
        <v>0</v>
      </c>
      <c r="Z13">
        <v>3.8609509090909091</v>
      </c>
      <c r="AA13">
        <v>8.3008737299578055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11.634741256274099</v>
      </c>
      <c r="AH13">
        <v>39.247886335810961</v>
      </c>
      <c r="AI13">
        <v>0</v>
      </c>
      <c r="AJ13">
        <v>0</v>
      </c>
      <c r="AK13">
        <v>20.125920960283686</v>
      </c>
      <c r="AL13">
        <v>0</v>
      </c>
      <c r="AM13">
        <v>0</v>
      </c>
      <c r="AN13">
        <v>1.0149532124481762</v>
      </c>
      <c r="AO13">
        <v>0</v>
      </c>
      <c r="AP13">
        <v>2.9957460212096105</v>
      </c>
      <c r="AQ13">
        <v>0</v>
      </c>
      <c r="AR13">
        <v>10.784783851358695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726.89589598630585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9.0399297881138772</v>
      </c>
      <c r="L14">
        <v>317.94447521090575</v>
      </c>
      <c r="M14">
        <v>27.229790359530167</v>
      </c>
      <c r="N14">
        <v>35.151248306807766</v>
      </c>
      <c r="O14">
        <v>0</v>
      </c>
      <c r="P14">
        <v>41.341239171641789</v>
      </c>
      <c r="Q14">
        <v>3.2288486000000001</v>
      </c>
      <c r="R14">
        <v>12.550116434341103</v>
      </c>
      <c r="S14">
        <v>7.8167327758620688</v>
      </c>
      <c r="T14">
        <v>0</v>
      </c>
      <c r="U14">
        <v>59.109530322763128</v>
      </c>
      <c r="V14">
        <v>6.1599754459392129</v>
      </c>
      <c r="W14">
        <v>13.117584041422889</v>
      </c>
      <c r="X14">
        <v>43.419025296387225</v>
      </c>
      <c r="Y14">
        <v>0</v>
      </c>
      <c r="Z14">
        <v>3.8609509090909091</v>
      </c>
      <c r="AA14">
        <v>8.3008737299578055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11.634741256274099</v>
      </c>
      <c r="AH14">
        <v>39.247886335810961</v>
      </c>
      <c r="AI14">
        <v>0</v>
      </c>
      <c r="AJ14">
        <v>0</v>
      </c>
      <c r="AK14">
        <v>20.125920960283686</v>
      </c>
      <c r="AL14">
        <v>0</v>
      </c>
      <c r="AM14">
        <v>0</v>
      </c>
      <c r="AN14">
        <v>1.0149532124481762</v>
      </c>
      <c r="AO14">
        <v>0</v>
      </c>
      <c r="AP14">
        <v>0.3412874398508699</v>
      </c>
      <c r="AQ14">
        <v>0</v>
      </c>
      <c r="AR14">
        <v>10.784783851358695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723.91142590460515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9.040065611267412</v>
      </c>
      <c r="L15">
        <v>337.71723876729567</v>
      </c>
      <c r="M15">
        <v>27.229790359530167</v>
      </c>
      <c r="N15">
        <v>35.151248306807766</v>
      </c>
      <c r="O15">
        <v>0</v>
      </c>
      <c r="P15">
        <v>41.341239171641789</v>
      </c>
      <c r="Q15">
        <v>3.2288486000000001</v>
      </c>
      <c r="R15">
        <v>12.550116434341103</v>
      </c>
      <c r="S15">
        <v>7.8167327758620688</v>
      </c>
      <c r="T15">
        <v>0</v>
      </c>
      <c r="U15">
        <v>59.109530322763128</v>
      </c>
      <c r="V15">
        <v>6.1599754459392129</v>
      </c>
      <c r="W15">
        <v>13.117584041422889</v>
      </c>
      <c r="X15">
        <v>43.419025296387225</v>
      </c>
      <c r="Y15">
        <v>0</v>
      </c>
      <c r="Z15">
        <v>3.8609509090909091</v>
      </c>
      <c r="AA15">
        <v>8.3008737299578055</v>
      </c>
      <c r="AB15">
        <v>11.697251051994549</v>
      </c>
      <c r="AC15">
        <v>8.6039612915400685</v>
      </c>
      <c r="AD15">
        <v>5.4093353334430514</v>
      </c>
      <c r="AE15">
        <v>14.633861557665425</v>
      </c>
      <c r="AF15">
        <v>0</v>
      </c>
      <c r="AG15">
        <v>11.634741256274099</v>
      </c>
      <c r="AH15">
        <v>43.453017219509753</v>
      </c>
      <c r="AI15">
        <v>0</v>
      </c>
      <c r="AJ15">
        <v>0</v>
      </c>
      <c r="AK15">
        <v>20.125920960283686</v>
      </c>
      <c r="AL15">
        <v>0</v>
      </c>
      <c r="AM15">
        <v>0</v>
      </c>
      <c r="AN15">
        <v>1.0149532124481762</v>
      </c>
      <c r="AO15">
        <v>0</v>
      </c>
      <c r="AP15">
        <v>0.3412874398508699</v>
      </c>
      <c r="AQ15">
        <v>0</v>
      </c>
      <c r="AR15">
        <v>10.784783851358695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745.18478875866435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9.0399953584544424</v>
      </c>
      <c r="L16">
        <v>255.70012447965468</v>
      </c>
      <c r="M16">
        <v>27.229790359530167</v>
      </c>
      <c r="N16">
        <v>35.151248306807766</v>
      </c>
      <c r="O16">
        <v>0</v>
      </c>
      <c r="P16">
        <v>41.341239171641789</v>
      </c>
      <c r="Q16">
        <v>3.2288486000000001</v>
      </c>
      <c r="R16">
        <v>12.550116434341103</v>
      </c>
      <c r="S16">
        <v>7.8167327758620688</v>
      </c>
      <c r="T16">
        <v>0</v>
      </c>
      <c r="U16">
        <v>59.109530322763128</v>
      </c>
      <c r="V16">
        <v>6.1599754459392129</v>
      </c>
      <c r="W16">
        <v>13.117584041422889</v>
      </c>
      <c r="X16">
        <v>43.419025296387225</v>
      </c>
      <c r="Y16">
        <v>0</v>
      </c>
      <c r="Z16">
        <v>3.8609509090909091</v>
      </c>
      <c r="AA16">
        <v>4.1387456620253165</v>
      </c>
      <c r="AB16">
        <v>11.697251051994549</v>
      </c>
      <c r="AC16">
        <v>8.6039612915400685</v>
      </c>
      <c r="AD16">
        <v>5.4093353334430514</v>
      </c>
      <c r="AE16">
        <v>14.633861557665425</v>
      </c>
      <c r="AF16">
        <v>0</v>
      </c>
      <c r="AG16">
        <v>11.634741256274099</v>
      </c>
      <c r="AH16">
        <v>43.453017219509753</v>
      </c>
      <c r="AI16">
        <v>0</v>
      </c>
      <c r="AJ16">
        <v>0</v>
      </c>
      <c r="AK16">
        <v>20.125920960283686</v>
      </c>
      <c r="AL16">
        <v>0</v>
      </c>
      <c r="AM16">
        <v>0</v>
      </c>
      <c r="AN16">
        <v>1.0149532124481762</v>
      </c>
      <c r="AO16">
        <v>0</v>
      </c>
      <c r="AP16">
        <v>0.3412874398508699</v>
      </c>
      <c r="AQ16">
        <v>0</v>
      </c>
      <c r="AR16">
        <v>10.784783851358695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659.0054761502779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9.0400685955715065</v>
      </c>
      <c r="L17">
        <v>217.10295703442696</v>
      </c>
      <c r="M17">
        <v>27.229790359530167</v>
      </c>
      <c r="N17">
        <v>35.151248306807766</v>
      </c>
      <c r="O17">
        <v>0</v>
      </c>
      <c r="P17">
        <v>41.341239171641789</v>
      </c>
      <c r="Q17">
        <v>3.2288486000000001</v>
      </c>
      <c r="R17">
        <v>12.550116434341103</v>
      </c>
      <c r="S17">
        <v>7.8167327758620688</v>
      </c>
      <c r="T17">
        <v>0</v>
      </c>
      <c r="U17">
        <v>59.109530322763128</v>
      </c>
      <c r="V17">
        <v>6.1599754459392129</v>
      </c>
      <c r="W17">
        <v>13.117584041422889</v>
      </c>
      <c r="X17">
        <v>43.419025296387225</v>
      </c>
      <c r="Y17">
        <v>0</v>
      </c>
      <c r="Z17">
        <v>3.8609509090909091</v>
      </c>
      <c r="AA17">
        <v>4.1387456620253165</v>
      </c>
      <c r="AB17">
        <v>11.697251051994549</v>
      </c>
      <c r="AC17">
        <v>8.6039612915400685</v>
      </c>
      <c r="AD17">
        <v>5.4093353334430514</v>
      </c>
      <c r="AE17">
        <v>14.633861557665425</v>
      </c>
      <c r="AF17">
        <v>0</v>
      </c>
      <c r="AG17">
        <v>11.634741256274099</v>
      </c>
      <c r="AH17">
        <v>43.453017219509753</v>
      </c>
      <c r="AI17">
        <v>0</v>
      </c>
      <c r="AJ17">
        <v>0</v>
      </c>
      <c r="AK17">
        <v>20.125920960283686</v>
      </c>
      <c r="AL17">
        <v>0</v>
      </c>
      <c r="AM17">
        <v>0</v>
      </c>
      <c r="AN17">
        <v>1.0149532124481762</v>
      </c>
      <c r="AO17">
        <v>0</v>
      </c>
      <c r="AP17">
        <v>0.3412874398508699</v>
      </c>
      <c r="AQ17">
        <v>0</v>
      </c>
      <c r="AR17">
        <v>10.784783851358695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620.40838194216724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8.9099034054630586</v>
      </c>
      <c r="L18">
        <v>188.15717605061974</v>
      </c>
      <c r="M18">
        <v>27.229790359530167</v>
      </c>
      <c r="N18">
        <v>35.151248306807766</v>
      </c>
      <c r="O18">
        <v>0</v>
      </c>
      <c r="P18">
        <v>41.341239171641789</v>
      </c>
      <c r="Q18">
        <v>3.2288486000000001</v>
      </c>
      <c r="R18">
        <v>12.550116434341103</v>
      </c>
      <c r="S18">
        <v>7.8167327758620688</v>
      </c>
      <c r="T18">
        <v>0</v>
      </c>
      <c r="U18">
        <v>59.109530322763128</v>
      </c>
      <c r="V18">
        <v>6.1599754459392129</v>
      </c>
      <c r="W18">
        <v>13.117584041422889</v>
      </c>
      <c r="X18">
        <v>43.419025296387225</v>
      </c>
      <c r="Y18">
        <v>0</v>
      </c>
      <c r="Z18">
        <v>3.8609509090909091</v>
      </c>
      <c r="AA18">
        <v>4.1387456620253165</v>
      </c>
      <c r="AB18">
        <v>11.697251051994549</v>
      </c>
      <c r="AC18">
        <v>8.6039612915400685</v>
      </c>
      <c r="AD18">
        <v>5.4093353334430514</v>
      </c>
      <c r="AE18">
        <v>14.633861557665425</v>
      </c>
      <c r="AF18">
        <v>0</v>
      </c>
      <c r="AG18">
        <v>11.634741256274099</v>
      </c>
      <c r="AH18">
        <v>43.453017219509753</v>
      </c>
      <c r="AI18">
        <v>0</v>
      </c>
      <c r="AJ18">
        <v>0</v>
      </c>
      <c r="AK18">
        <v>20.125920960283686</v>
      </c>
      <c r="AL18">
        <v>0</v>
      </c>
      <c r="AM18">
        <v>0</v>
      </c>
      <c r="AN18">
        <v>1.0149532124481762</v>
      </c>
      <c r="AO18">
        <v>0</v>
      </c>
      <c r="AP18">
        <v>0.3412874398508699</v>
      </c>
      <c r="AQ18">
        <v>0</v>
      </c>
      <c r="AR18">
        <v>10.784783851358695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591.33243576825146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9.0399478142807599</v>
      </c>
      <c r="L19">
        <v>159.2101100051712</v>
      </c>
      <c r="M19">
        <v>27.229790359530167</v>
      </c>
      <c r="N19">
        <v>35.151248306807766</v>
      </c>
      <c r="O19">
        <v>0</v>
      </c>
      <c r="P19">
        <v>41.341239171641789</v>
      </c>
      <c r="Q19">
        <v>3.2288486000000001</v>
      </c>
      <c r="R19">
        <v>12.550116434341103</v>
      </c>
      <c r="S19">
        <v>7.8167327758620688</v>
      </c>
      <c r="T19">
        <v>0</v>
      </c>
      <c r="U19">
        <v>59.109530322763128</v>
      </c>
      <c r="V19">
        <v>6.1599754459392129</v>
      </c>
      <c r="W19">
        <v>13.117584041422889</v>
      </c>
      <c r="X19">
        <v>43.419025296387225</v>
      </c>
      <c r="Y19">
        <v>0</v>
      </c>
      <c r="Z19">
        <v>3.8609509090909091</v>
      </c>
      <c r="AA19">
        <v>4.1583869320675104</v>
      </c>
      <c r="AB19">
        <v>11.697251051994549</v>
      </c>
      <c r="AC19">
        <v>8.6039612915400685</v>
      </c>
      <c r="AD19">
        <v>5.4093353334430514</v>
      </c>
      <c r="AE19">
        <v>14.633861557665425</v>
      </c>
      <c r="AF19">
        <v>0</v>
      </c>
      <c r="AG19">
        <v>11.634741256274099</v>
      </c>
      <c r="AH19">
        <v>43.453017219509753</v>
      </c>
      <c r="AI19">
        <v>1.0552917846798977</v>
      </c>
      <c r="AJ19">
        <v>0</v>
      </c>
      <c r="AK19">
        <v>20.125920960283686</v>
      </c>
      <c r="AL19">
        <v>0</v>
      </c>
      <c r="AM19">
        <v>0</v>
      </c>
      <c r="AN19">
        <v>1.0149532124481762</v>
      </c>
      <c r="AO19">
        <v>0</v>
      </c>
      <c r="AP19">
        <v>0.3412874398508699</v>
      </c>
      <c r="AQ19">
        <v>0</v>
      </c>
      <c r="AR19">
        <v>10.784783851358695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563.59034718634268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9.0999474679153671</v>
      </c>
      <c r="L20">
        <v>159.2101100051712</v>
      </c>
      <c r="M20">
        <v>27.229790359530167</v>
      </c>
      <c r="N20">
        <v>35.151248306807766</v>
      </c>
      <c r="O20">
        <v>0</v>
      </c>
      <c r="P20">
        <v>41.341239171641789</v>
      </c>
      <c r="Q20">
        <v>3.2288486000000001</v>
      </c>
      <c r="R20">
        <v>12.550116434341103</v>
      </c>
      <c r="S20">
        <v>7.8167327758620688</v>
      </c>
      <c r="T20">
        <v>0</v>
      </c>
      <c r="U20">
        <v>59.109530322763128</v>
      </c>
      <c r="V20">
        <v>6.1599754459392129</v>
      </c>
      <c r="W20">
        <v>13.117584041422889</v>
      </c>
      <c r="X20">
        <v>43.419025296387225</v>
      </c>
      <c r="Y20">
        <v>0</v>
      </c>
      <c r="Z20">
        <v>3.8609509090909091</v>
      </c>
      <c r="AA20">
        <v>4.1583869320675104</v>
      </c>
      <c r="AB20">
        <v>11.697251051994549</v>
      </c>
      <c r="AC20">
        <v>8.6039612915400685</v>
      </c>
      <c r="AD20">
        <v>5.4093353334430514</v>
      </c>
      <c r="AE20">
        <v>14.633861557665425</v>
      </c>
      <c r="AF20">
        <v>0</v>
      </c>
      <c r="AG20">
        <v>11.634741256274099</v>
      </c>
      <c r="AH20">
        <v>43.453017219509753</v>
      </c>
      <c r="AI20">
        <v>4.145789318674721</v>
      </c>
      <c r="AJ20">
        <v>0</v>
      </c>
      <c r="AK20">
        <v>20.125920960283686</v>
      </c>
      <c r="AL20">
        <v>0</v>
      </c>
      <c r="AM20">
        <v>0</v>
      </c>
      <c r="AN20">
        <v>1.0149532124481762</v>
      </c>
      <c r="AO20">
        <v>0</v>
      </c>
      <c r="AP20">
        <v>0.3412874398508699</v>
      </c>
      <c r="AQ20">
        <v>0</v>
      </c>
      <c r="AR20">
        <v>10.784783851358695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566.7408443739721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8.9399186443666245</v>
      </c>
      <c r="L21">
        <v>135.08846482674755</v>
      </c>
      <c r="M21">
        <v>27.229790359530167</v>
      </c>
      <c r="N21">
        <v>35.151248306807766</v>
      </c>
      <c r="O21">
        <v>0</v>
      </c>
      <c r="P21">
        <v>41.341239171641789</v>
      </c>
      <c r="Q21">
        <v>3.2288486000000001</v>
      </c>
      <c r="R21">
        <v>12.550116434341103</v>
      </c>
      <c r="S21">
        <v>7.8167327758620688</v>
      </c>
      <c r="T21">
        <v>0</v>
      </c>
      <c r="U21">
        <v>59.109530322763128</v>
      </c>
      <c r="V21">
        <v>6.1599754459392129</v>
      </c>
      <c r="W21">
        <v>13.117584041422889</v>
      </c>
      <c r="X21">
        <v>43.419025296387225</v>
      </c>
      <c r="Y21">
        <v>0</v>
      </c>
      <c r="Z21">
        <v>3.8609509090909091</v>
      </c>
      <c r="AA21">
        <v>4.1583869320675104</v>
      </c>
      <c r="AB21">
        <v>11.697251051994549</v>
      </c>
      <c r="AC21">
        <v>8.6039612915400685</v>
      </c>
      <c r="AD21">
        <v>5.4093353334430514</v>
      </c>
      <c r="AE21">
        <v>14.633861557665425</v>
      </c>
      <c r="AF21">
        <v>0</v>
      </c>
      <c r="AG21">
        <v>11.634741256274099</v>
      </c>
      <c r="AH21">
        <v>43.453017219509753</v>
      </c>
      <c r="AI21">
        <v>4.145789318674721</v>
      </c>
      <c r="AJ21">
        <v>0</v>
      </c>
      <c r="AK21">
        <v>20.125920960283686</v>
      </c>
      <c r="AL21">
        <v>0</v>
      </c>
      <c r="AM21">
        <v>0</v>
      </c>
      <c r="AN21">
        <v>1.0149532124481762</v>
      </c>
      <c r="AO21">
        <v>0</v>
      </c>
      <c r="AP21">
        <v>0.3412874398508699</v>
      </c>
      <c r="AQ21">
        <v>0</v>
      </c>
      <c r="AR21">
        <v>10.784783851358695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542.45917037199979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9.0400274380473711</v>
      </c>
      <c r="L22">
        <v>135.08846482674755</v>
      </c>
      <c r="M22">
        <v>27.229790359530167</v>
      </c>
      <c r="N22">
        <v>35.151248306807766</v>
      </c>
      <c r="O22">
        <v>0</v>
      </c>
      <c r="P22">
        <v>41.341239171641789</v>
      </c>
      <c r="Q22">
        <v>3.2288486000000001</v>
      </c>
      <c r="R22">
        <v>12.550116434341103</v>
      </c>
      <c r="S22">
        <v>7.8167327758620688</v>
      </c>
      <c r="T22">
        <v>0</v>
      </c>
      <c r="U22">
        <v>59.109530322763128</v>
      </c>
      <c r="V22">
        <v>6.1599754459392129</v>
      </c>
      <c r="W22">
        <v>13.117584041422889</v>
      </c>
      <c r="X22">
        <v>43.419025296387225</v>
      </c>
      <c r="Y22">
        <v>0</v>
      </c>
      <c r="Z22">
        <v>3.8609509090909091</v>
      </c>
      <c r="AA22">
        <v>4.1583869320675104</v>
      </c>
      <c r="AB22">
        <v>11.697251051994549</v>
      </c>
      <c r="AC22">
        <v>8.6039612915400685</v>
      </c>
      <c r="AD22">
        <v>5.4093353334430514</v>
      </c>
      <c r="AE22">
        <v>14.633861557665425</v>
      </c>
      <c r="AF22">
        <v>0</v>
      </c>
      <c r="AG22">
        <v>11.634741256274099</v>
      </c>
      <c r="AH22">
        <v>43.453017219509753</v>
      </c>
      <c r="AI22">
        <v>4.145789318674721</v>
      </c>
      <c r="AJ22">
        <v>0</v>
      </c>
      <c r="AK22">
        <v>20.125920960283686</v>
      </c>
      <c r="AL22">
        <v>0</v>
      </c>
      <c r="AM22">
        <v>0</v>
      </c>
      <c r="AN22">
        <v>1.0149532124481762</v>
      </c>
      <c r="AO22">
        <v>0</v>
      </c>
      <c r="AP22">
        <v>0.3412874398508699</v>
      </c>
      <c r="AQ22">
        <v>0</v>
      </c>
      <c r="AR22">
        <v>10.784783851358695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542.55927916568055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9.0400274380473711</v>
      </c>
      <c r="L23">
        <v>144.73775758710875</v>
      </c>
      <c r="M23">
        <v>27.229790359530167</v>
      </c>
      <c r="N23">
        <v>35.151248306807766</v>
      </c>
      <c r="O23">
        <v>0</v>
      </c>
      <c r="P23">
        <v>41.341239171641789</v>
      </c>
      <c r="Q23">
        <v>3.2288486000000001</v>
      </c>
      <c r="R23">
        <v>12.550116434341103</v>
      </c>
      <c r="S23">
        <v>7.8167327758620688</v>
      </c>
      <c r="T23">
        <v>0</v>
      </c>
      <c r="U23">
        <v>59.109530322763128</v>
      </c>
      <c r="V23">
        <v>6.1599754459392129</v>
      </c>
      <c r="W23">
        <v>13.117584041422889</v>
      </c>
      <c r="X23">
        <v>43.419025296387225</v>
      </c>
      <c r="Y23">
        <v>0</v>
      </c>
      <c r="Z23">
        <v>3.8609509090909091</v>
      </c>
      <c r="AA23">
        <v>4.1583869320675104</v>
      </c>
      <c r="AB23">
        <v>11.697251051994549</v>
      </c>
      <c r="AC23">
        <v>8.6039612915400685</v>
      </c>
      <c r="AD23">
        <v>5.4093353334430514</v>
      </c>
      <c r="AE23">
        <v>14.633861557665425</v>
      </c>
      <c r="AF23">
        <v>0</v>
      </c>
      <c r="AG23">
        <v>11.634741256274099</v>
      </c>
      <c r="AH23">
        <v>43.453017219509753</v>
      </c>
      <c r="AI23">
        <v>4.145789318674721</v>
      </c>
      <c r="AJ23">
        <v>0</v>
      </c>
      <c r="AK23">
        <v>20.125920960283686</v>
      </c>
      <c r="AL23">
        <v>0</v>
      </c>
      <c r="AM23">
        <v>0</v>
      </c>
      <c r="AN23">
        <v>1.0149532124481762</v>
      </c>
      <c r="AO23">
        <v>0</v>
      </c>
      <c r="AP23">
        <v>0.3412874398508699</v>
      </c>
      <c r="AQ23">
        <v>0</v>
      </c>
      <c r="AR23">
        <v>10.784783851358695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552.20857192604171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4.9699791863190397</v>
      </c>
      <c r="L24">
        <v>125.44107636862273</v>
      </c>
      <c r="M24">
        <v>27.229790359530167</v>
      </c>
      <c r="N24">
        <v>35.151248306807766</v>
      </c>
      <c r="O24">
        <v>0</v>
      </c>
      <c r="P24">
        <v>41.341239171641789</v>
      </c>
      <c r="Q24">
        <v>3.2288486000000001</v>
      </c>
      <c r="R24">
        <v>12.550116434341103</v>
      </c>
      <c r="S24">
        <v>7.8167327758620688</v>
      </c>
      <c r="T24">
        <v>0</v>
      </c>
      <c r="U24">
        <v>59.109530322763128</v>
      </c>
      <c r="V24">
        <v>6.1599754459392129</v>
      </c>
      <c r="W24">
        <v>13.117584041422889</v>
      </c>
      <c r="X24">
        <v>43.419025296387225</v>
      </c>
      <c r="Y24">
        <v>0</v>
      </c>
      <c r="Z24">
        <v>3.8609509090909091</v>
      </c>
      <c r="AA24">
        <v>4.1583869320675104</v>
      </c>
      <c r="AB24">
        <v>11.697251051994549</v>
      </c>
      <c r="AC24">
        <v>8.6039612915400685</v>
      </c>
      <c r="AD24">
        <v>5.4093353334430514</v>
      </c>
      <c r="AE24">
        <v>14.633861557665425</v>
      </c>
      <c r="AF24">
        <v>0</v>
      </c>
      <c r="AG24">
        <v>11.634741256274099</v>
      </c>
      <c r="AH24">
        <v>43.453017219509753</v>
      </c>
      <c r="AI24">
        <v>4.145789318674721</v>
      </c>
      <c r="AJ24">
        <v>0</v>
      </c>
      <c r="AK24">
        <v>20.125920960283686</v>
      </c>
      <c r="AL24">
        <v>0</v>
      </c>
      <c r="AM24">
        <v>0</v>
      </c>
      <c r="AN24">
        <v>1.0149532124481762</v>
      </c>
      <c r="AO24">
        <v>0</v>
      </c>
      <c r="AP24">
        <v>0.3412874398508699</v>
      </c>
      <c r="AQ24">
        <v>0</v>
      </c>
      <c r="AR24">
        <v>10.784783851358695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528.84184245582742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4.9700016476626123</v>
      </c>
      <c r="L25">
        <v>125.43914328983958</v>
      </c>
      <c r="M25">
        <v>27.229790359530167</v>
      </c>
      <c r="N25">
        <v>35.151248306807766</v>
      </c>
      <c r="O25">
        <v>0</v>
      </c>
      <c r="P25">
        <v>41.341239171641789</v>
      </c>
      <c r="Q25">
        <v>3.2288486000000001</v>
      </c>
      <c r="R25">
        <v>12.550116434341103</v>
      </c>
      <c r="S25">
        <v>7.8167327758620688</v>
      </c>
      <c r="T25">
        <v>0</v>
      </c>
      <c r="U25">
        <v>59.109530322763128</v>
      </c>
      <c r="V25">
        <v>6.1599754459392129</v>
      </c>
      <c r="W25">
        <v>13.117584041422889</v>
      </c>
      <c r="X25">
        <v>43.419025296387225</v>
      </c>
      <c r="Y25">
        <v>0</v>
      </c>
      <c r="Z25">
        <v>3.8609509090909091</v>
      </c>
      <c r="AA25">
        <v>4.1583869320675104</v>
      </c>
      <c r="AB25">
        <v>11.697251051994549</v>
      </c>
      <c r="AC25">
        <v>8.6039612915400685</v>
      </c>
      <c r="AD25">
        <v>5.4093353334430514</v>
      </c>
      <c r="AE25">
        <v>14.633861557665425</v>
      </c>
      <c r="AF25">
        <v>0</v>
      </c>
      <c r="AG25">
        <v>11.634741256274099</v>
      </c>
      <c r="AH25">
        <v>43.453017219509753</v>
      </c>
      <c r="AI25">
        <v>4.145789318674721</v>
      </c>
      <c r="AJ25">
        <v>0</v>
      </c>
      <c r="AK25">
        <v>20.125920960283686</v>
      </c>
      <c r="AL25">
        <v>0</v>
      </c>
      <c r="AM25">
        <v>0</v>
      </c>
      <c r="AN25">
        <v>1.0149532124481762</v>
      </c>
      <c r="AO25">
        <v>0</v>
      </c>
      <c r="AP25">
        <v>0.3412874398508699</v>
      </c>
      <c r="AQ25">
        <v>0</v>
      </c>
      <c r="AR25">
        <v>10.784783851358695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528.83993183838777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4.9699617921977959</v>
      </c>
      <c r="L26">
        <v>125.43815026339105</v>
      </c>
      <c r="M26">
        <v>27.229790359530167</v>
      </c>
      <c r="N26">
        <v>35.151248306807766</v>
      </c>
      <c r="O26">
        <v>0</v>
      </c>
      <c r="P26">
        <v>41.341239171641789</v>
      </c>
      <c r="Q26">
        <v>3.2288486000000001</v>
      </c>
      <c r="R26">
        <v>12.550116434341103</v>
      </c>
      <c r="S26">
        <v>7.8167327758620688</v>
      </c>
      <c r="T26">
        <v>0</v>
      </c>
      <c r="U26">
        <v>59.109530322763128</v>
      </c>
      <c r="V26">
        <v>6.1599754459392129</v>
      </c>
      <c r="W26">
        <v>13.117584041422889</v>
      </c>
      <c r="X26">
        <v>43.419025296387225</v>
      </c>
      <c r="Y26">
        <v>0</v>
      </c>
      <c r="Z26">
        <v>3.8609509090909091</v>
      </c>
      <c r="AA26">
        <v>4.1583869320675104</v>
      </c>
      <c r="AB26">
        <v>11.697251051994549</v>
      </c>
      <c r="AC26">
        <v>8.6039612915400685</v>
      </c>
      <c r="AD26">
        <v>5.4093353334430514</v>
      </c>
      <c r="AE26">
        <v>14.633861557665425</v>
      </c>
      <c r="AF26">
        <v>0</v>
      </c>
      <c r="AG26">
        <v>11.634741256274099</v>
      </c>
      <c r="AH26">
        <v>43.453017219509753</v>
      </c>
      <c r="AI26">
        <v>14.69870767748519</v>
      </c>
      <c r="AJ26">
        <v>0</v>
      </c>
      <c r="AK26">
        <v>20.125920960283686</v>
      </c>
      <c r="AL26">
        <v>0</v>
      </c>
      <c r="AM26">
        <v>0</v>
      </c>
      <c r="AN26">
        <v>1.0149532124481762</v>
      </c>
      <c r="AO26">
        <v>0</v>
      </c>
      <c r="AP26">
        <v>0.3412874398508699</v>
      </c>
      <c r="AQ26">
        <v>0</v>
      </c>
      <c r="AR26">
        <v>10.784783851358695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539.39181731528492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4.9698799393898376</v>
      </c>
      <c r="L27">
        <v>129.5504929611063</v>
      </c>
      <c r="M27">
        <v>27.229790359530167</v>
      </c>
      <c r="N27">
        <v>35.151248306807766</v>
      </c>
      <c r="O27">
        <v>0</v>
      </c>
      <c r="P27">
        <v>41.341239171641789</v>
      </c>
      <c r="Q27">
        <v>3.2288486000000001</v>
      </c>
      <c r="R27">
        <v>12.550116434341103</v>
      </c>
      <c r="S27">
        <v>7.8167327758620688</v>
      </c>
      <c r="T27">
        <v>0</v>
      </c>
      <c r="U27">
        <v>59.109530322763128</v>
      </c>
      <c r="V27">
        <v>6.1599754459392129</v>
      </c>
      <c r="W27">
        <v>13.117584041422889</v>
      </c>
      <c r="X27">
        <v>43.419025296387225</v>
      </c>
      <c r="Y27">
        <v>0</v>
      </c>
      <c r="Z27">
        <v>3.8609509090909091</v>
      </c>
      <c r="AA27">
        <v>4.1583869320675104</v>
      </c>
      <c r="AB27">
        <v>11.697251051994549</v>
      </c>
      <c r="AC27">
        <v>8.6039612915400685</v>
      </c>
      <c r="AD27">
        <v>5.4093353334430514</v>
      </c>
      <c r="AE27">
        <v>14.633861557665425</v>
      </c>
      <c r="AF27">
        <v>0</v>
      </c>
      <c r="AG27">
        <v>11.634741256274099</v>
      </c>
      <c r="AH27">
        <v>45.275240489461446</v>
      </c>
      <c r="AI27">
        <v>14.69870767748519</v>
      </c>
      <c r="AJ27">
        <v>0</v>
      </c>
      <c r="AK27">
        <v>20.125920960283686</v>
      </c>
      <c r="AL27">
        <v>0</v>
      </c>
      <c r="AM27">
        <v>0</v>
      </c>
      <c r="AN27">
        <v>1.0149532124481762</v>
      </c>
      <c r="AO27">
        <v>0</v>
      </c>
      <c r="AP27">
        <v>2.9957460212096105</v>
      </c>
      <c r="AQ27">
        <v>0</v>
      </c>
      <c r="AR27">
        <v>10.784783851358695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547.98076001150264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4.9699316015172377</v>
      </c>
      <c r="L28">
        <v>129.5504929611063</v>
      </c>
      <c r="M28">
        <v>27.229790359530167</v>
      </c>
      <c r="N28">
        <v>35.151248306807766</v>
      </c>
      <c r="O28">
        <v>0</v>
      </c>
      <c r="P28">
        <v>41.341239171641789</v>
      </c>
      <c r="Q28">
        <v>3.2288486000000001</v>
      </c>
      <c r="R28">
        <v>12.550116434341103</v>
      </c>
      <c r="S28">
        <v>7.8167327758620688</v>
      </c>
      <c r="T28">
        <v>0</v>
      </c>
      <c r="U28">
        <v>59.109530322763128</v>
      </c>
      <c r="V28">
        <v>6.1599754459392129</v>
      </c>
      <c r="W28">
        <v>13.117584041422889</v>
      </c>
      <c r="X28">
        <v>43.419025296387225</v>
      </c>
      <c r="Y28">
        <v>0</v>
      </c>
      <c r="Z28">
        <v>3.8609509090909091</v>
      </c>
      <c r="AA28">
        <v>4.1583869320675104</v>
      </c>
      <c r="AB28">
        <v>11.697251051994549</v>
      </c>
      <c r="AC28">
        <v>8.6039612915400685</v>
      </c>
      <c r="AD28">
        <v>5.4093353334430514</v>
      </c>
      <c r="AE28">
        <v>14.633861557665425</v>
      </c>
      <c r="AF28">
        <v>0</v>
      </c>
      <c r="AG28">
        <v>11.634741256274099</v>
      </c>
      <c r="AH28">
        <v>45.275240489461446</v>
      </c>
      <c r="AI28">
        <v>14.69870767748519</v>
      </c>
      <c r="AJ28">
        <v>0</v>
      </c>
      <c r="AK28">
        <v>20.125920960283686</v>
      </c>
      <c r="AL28">
        <v>0</v>
      </c>
      <c r="AM28">
        <v>0</v>
      </c>
      <c r="AN28">
        <v>1.0149532124481762</v>
      </c>
      <c r="AO28">
        <v>0</v>
      </c>
      <c r="AP28">
        <v>2.9957460212096105</v>
      </c>
      <c r="AQ28">
        <v>0</v>
      </c>
      <c r="AR28">
        <v>10.784783851358695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547.98081167363011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4.969859273781565</v>
      </c>
      <c r="L29">
        <v>129.5504929611063</v>
      </c>
      <c r="M29">
        <v>27.229790359530167</v>
      </c>
      <c r="N29">
        <v>35.151248306807766</v>
      </c>
      <c r="O29">
        <v>0</v>
      </c>
      <c r="P29">
        <v>41.341239171641789</v>
      </c>
      <c r="Q29">
        <v>3.2288486000000001</v>
      </c>
      <c r="R29">
        <v>12.550116434341103</v>
      </c>
      <c r="S29">
        <v>7.8167327758620688</v>
      </c>
      <c r="T29">
        <v>0</v>
      </c>
      <c r="U29">
        <v>59.109530322763128</v>
      </c>
      <c r="V29">
        <v>6.1599754459392129</v>
      </c>
      <c r="W29">
        <v>13.117584041422889</v>
      </c>
      <c r="X29">
        <v>43.419025296387225</v>
      </c>
      <c r="Y29">
        <v>0</v>
      </c>
      <c r="Z29">
        <v>3.8609509090909091</v>
      </c>
      <c r="AA29">
        <v>4.1583869320675104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11.634741256274099</v>
      </c>
      <c r="AH29">
        <v>45.275240489461446</v>
      </c>
      <c r="AI29">
        <v>14.69870767748519</v>
      </c>
      <c r="AJ29">
        <v>0</v>
      </c>
      <c r="AK29">
        <v>20.125920960283686</v>
      </c>
      <c r="AL29">
        <v>0</v>
      </c>
      <c r="AM29">
        <v>0</v>
      </c>
      <c r="AN29">
        <v>1.0149532124481762</v>
      </c>
      <c r="AO29">
        <v>0</v>
      </c>
      <c r="AP29">
        <v>0.3412874398508699</v>
      </c>
      <c r="AQ29">
        <v>0</v>
      </c>
      <c r="AR29">
        <v>10.784783851358695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545.32628076453568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4.9698378613196246</v>
      </c>
      <c r="L30">
        <v>129.5504929611063</v>
      </c>
      <c r="M30">
        <v>27.229790359530167</v>
      </c>
      <c r="N30">
        <v>35.151248306807766</v>
      </c>
      <c r="O30">
        <v>0</v>
      </c>
      <c r="P30">
        <v>41.341239171641789</v>
      </c>
      <c r="Q30">
        <v>3.2288486000000001</v>
      </c>
      <c r="R30">
        <v>12.550116434341103</v>
      </c>
      <c r="S30">
        <v>7.8167327758620688</v>
      </c>
      <c r="T30">
        <v>0</v>
      </c>
      <c r="U30">
        <v>59.109530322763128</v>
      </c>
      <c r="V30">
        <v>6.1599754459392129</v>
      </c>
      <c r="W30">
        <v>13.117584041422889</v>
      </c>
      <c r="X30">
        <v>43.419025296387225</v>
      </c>
      <c r="Y30">
        <v>0</v>
      </c>
      <c r="Z30">
        <v>3.8609509090909091</v>
      </c>
      <c r="AA30">
        <v>4.1583869320675104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11.634741256274099</v>
      </c>
      <c r="AH30">
        <v>45.275240489461446</v>
      </c>
      <c r="AI30">
        <v>14.69870767748519</v>
      </c>
      <c r="AJ30">
        <v>0</v>
      </c>
      <c r="AK30">
        <v>20.125920960283686</v>
      </c>
      <c r="AL30">
        <v>0</v>
      </c>
      <c r="AM30">
        <v>0</v>
      </c>
      <c r="AN30">
        <v>1.0149532124481762</v>
      </c>
      <c r="AO30">
        <v>0</v>
      </c>
      <c r="AP30">
        <v>0.3412874398508699</v>
      </c>
      <c r="AQ30">
        <v>0</v>
      </c>
      <c r="AR30">
        <v>10.784783851358695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545.32625935207375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4.9698378613196246</v>
      </c>
      <c r="L31">
        <v>129.5504929611063</v>
      </c>
      <c r="M31">
        <v>27.229790359530167</v>
      </c>
      <c r="N31">
        <v>35.151248306807766</v>
      </c>
      <c r="O31">
        <v>0</v>
      </c>
      <c r="P31">
        <v>41.341239171641789</v>
      </c>
      <c r="Q31">
        <v>3.3488058235294123</v>
      </c>
      <c r="R31">
        <v>13.007118828334104</v>
      </c>
      <c r="S31">
        <v>8.0966157908545728</v>
      </c>
      <c r="T31">
        <v>0</v>
      </c>
      <c r="U31">
        <v>59.109530322763128</v>
      </c>
      <c r="V31">
        <v>6.1599754459392129</v>
      </c>
      <c r="W31">
        <v>13.117584041422889</v>
      </c>
      <c r="X31">
        <v>43.419025296387225</v>
      </c>
      <c r="Y31">
        <v>0</v>
      </c>
      <c r="Z31">
        <v>3.8609509090909091</v>
      </c>
      <c r="AA31">
        <v>0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11.634741256274099</v>
      </c>
      <c r="AH31">
        <v>45.275240489461446</v>
      </c>
      <c r="AI31">
        <v>14.69870767748519</v>
      </c>
      <c r="AJ31">
        <v>0</v>
      </c>
      <c r="AK31">
        <v>20.125920960283686</v>
      </c>
      <c r="AL31">
        <v>0</v>
      </c>
      <c r="AM31">
        <v>0</v>
      </c>
      <c r="AN31">
        <v>1.0149532124481762</v>
      </c>
      <c r="AO31">
        <v>0</v>
      </c>
      <c r="AP31">
        <v>0.3412874398508699</v>
      </c>
      <c r="AQ31">
        <v>0</v>
      </c>
      <c r="AR31">
        <v>10.784783851358695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542.02471505252117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4.9698378613196246</v>
      </c>
      <c r="L32">
        <v>129.5504929611063</v>
      </c>
      <c r="M32">
        <v>27.229790359530167</v>
      </c>
      <c r="N32">
        <v>35.151248306807766</v>
      </c>
      <c r="O32">
        <v>0</v>
      </c>
      <c r="P32">
        <v>41.341239171641789</v>
      </c>
      <c r="Q32">
        <v>3.3488058235294123</v>
      </c>
      <c r="R32">
        <v>13.007118828334104</v>
      </c>
      <c r="S32">
        <v>8.0966157908545728</v>
      </c>
      <c r="T32">
        <v>0</v>
      </c>
      <c r="U32">
        <v>59.109530322763128</v>
      </c>
      <c r="V32">
        <v>6.1599754459392129</v>
      </c>
      <c r="W32">
        <v>13.117584041422889</v>
      </c>
      <c r="X32">
        <v>43.419025296387225</v>
      </c>
      <c r="Y32">
        <v>0</v>
      </c>
      <c r="Z32">
        <v>3.8609509090909091</v>
      </c>
      <c r="AA32">
        <v>0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11.634741256274099</v>
      </c>
      <c r="AH32">
        <v>45.275240489461446</v>
      </c>
      <c r="AI32">
        <v>4.5226791869163101</v>
      </c>
      <c r="AJ32">
        <v>0</v>
      </c>
      <c r="AK32">
        <v>20.125920960283686</v>
      </c>
      <c r="AL32">
        <v>0</v>
      </c>
      <c r="AM32">
        <v>0</v>
      </c>
      <c r="AN32">
        <v>1.0149532124481762</v>
      </c>
      <c r="AO32">
        <v>0</v>
      </c>
      <c r="AP32">
        <v>0.3412874398508699</v>
      </c>
      <c r="AQ32">
        <v>0</v>
      </c>
      <c r="AR32">
        <v>10.784783851358695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531.84868656195226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4.9698378613196246</v>
      </c>
      <c r="L33">
        <v>129.5504929611063</v>
      </c>
      <c r="M33">
        <v>27.229790359530167</v>
      </c>
      <c r="N33">
        <v>35.151248306807766</v>
      </c>
      <c r="O33">
        <v>0</v>
      </c>
      <c r="P33">
        <v>41.341239171641789</v>
      </c>
      <c r="Q33">
        <v>3.2306250622299046</v>
      </c>
      <c r="R33">
        <v>12.55148098650201</v>
      </c>
      <c r="S33">
        <v>7.8124098272300477</v>
      </c>
      <c r="T33">
        <v>0</v>
      </c>
      <c r="U33">
        <v>59.109530322763128</v>
      </c>
      <c r="V33">
        <v>6.1599754459392129</v>
      </c>
      <c r="W33">
        <v>13.117584041422889</v>
      </c>
      <c r="X33">
        <v>43.419025296387225</v>
      </c>
      <c r="Y33">
        <v>0</v>
      </c>
      <c r="Z33">
        <v>3.8609509090909091</v>
      </c>
      <c r="AA33">
        <v>0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11.634741256274099</v>
      </c>
      <c r="AH33">
        <v>45.275240489461446</v>
      </c>
      <c r="AI33">
        <v>4.145789318674721</v>
      </c>
      <c r="AJ33">
        <v>0</v>
      </c>
      <c r="AK33">
        <v>20.125920960283686</v>
      </c>
      <c r="AL33">
        <v>0</v>
      </c>
      <c r="AM33">
        <v>0</v>
      </c>
      <c r="AN33">
        <v>1.0149532124481762</v>
      </c>
      <c r="AO33">
        <v>0</v>
      </c>
      <c r="AP33">
        <v>0.3412874398508699</v>
      </c>
      <c r="AQ33">
        <v>0</v>
      </c>
      <c r="AR33">
        <v>10.784783851358695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530.61377212695459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4.9698378613196246</v>
      </c>
      <c r="L34">
        <v>129.5504929611063</v>
      </c>
      <c r="M34">
        <v>27.229790359530167</v>
      </c>
      <c r="N34">
        <v>35.151248306807766</v>
      </c>
      <c r="O34">
        <v>0</v>
      </c>
      <c r="P34">
        <v>41.341239171641789</v>
      </c>
      <c r="Q34">
        <v>3.2306250622299046</v>
      </c>
      <c r="R34">
        <v>6.9504747501711162</v>
      </c>
      <c r="S34">
        <v>4.3399361549691182</v>
      </c>
      <c r="T34">
        <v>0</v>
      </c>
      <c r="U34">
        <v>59.109530322763128</v>
      </c>
      <c r="V34">
        <v>3.3799329473684208</v>
      </c>
      <c r="W34">
        <v>7.584420240322582</v>
      </c>
      <c r="X34">
        <v>24.608259758364312</v>
      </c>
      <c r="Y34">
        <v>0</v>
      </c>
      <c r="Z34">
        <v>3.8609509090909091</v>
      </c>
      <c r="AA34">
        <v>0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11.634741256274099</v>
      </c>
      <c r="AH34">
        <v>45.275240489461446</v>
      </c>
      <c r="AI34">
        <v>4.145789318674721</v>
      </c>
      <c r="AJ34">
        <v>0</v>
      </c>
      <c r="AK34">
        <v>20.125920960283686</v>
      </c>
      <c r="AL34">
        <v>0</v>
      </c>
      <c r="AM34">
        <v>0</v>
      </c>
      <c r="AN34">
        <v>1.0149532124481762</v>
      </c>
      <c r="AO34">
        <v>0</v>
      </c>
      <c r="AP34">
        <v>0.3412874398508699</v>
      </c>
      <c r="AQ34">
        <v>0</v>
      </c>
      <c r="AR34">
        <v>10.784783851358695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494.41632038066854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4.9698378613196246</v>
      </c>
      <c r="L35">
        <v>129.5504929611063</v>
      </c>
      <c r="M35">
        <v>27.229790359530167</v>
      </c>
      <c r="N35">
        <v>35.151248306807766</v>
      </c>
      <c r="O35">
        <v>0</v>
      </c>
      <c r="P35">
        <v>41.341239171641789</v>
      </c>
      <c r="Q35">
        <v>3.2306250622299046</v>
      </c>
      <c r="R35">
        <v>6.9504747501711162</v>
      </c>
      <c r="S35">
        <v>4.3399361549691182</v>
      </c>
      <c r="T35">
        <v>0</v>
      </c>
      <c r="U35">
        <v>59.82055670167825</v>
      </c>
      <c r="V35">
        <v>3.3770499745127438</v>
      </c>
      <c r="W35">
        <v>7.5868891021542746</v>
      </c>
      <c r="X35">
        <v>24.609289647149016</v>
      </c>
      <c r="Y35">
        <v>0</v>
      </c>
      <c r="Z35">
        <v>3.8609509090909091</v>
      </c>
      <c r="AA35">
        <v>0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11.634741256274099</v>
      </c>
      <c r="AH35">
        <v>45.275240489461446</v>
      </c>
      <c r="AI35">
        <v>1.0552917846798977</v>
      </c>
      <c r="AJ35">
        <v>0</v>
      </c>
      <c r="AK35">
        <v>20.125920960283686</v>
      </c>
      <c r="AL35">
        <v>0</v>
      </c>
      <c r="AM35">
        <v>0</v>
      </c>
      <c r="AN35">
        <v>1.0149532124481762</v>
      </c>
      <c r="AO35">
        <v>0</v>
      </c>
      <c r="AP35">
        <v>1.1376251062966032</v>
      </c>
      <c r="AQ35">
        <v>0</v>
      </c>
      <c r="AR35">
        <v>10.784783851358695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492.83380266979538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4.9698378613196246</v>
      </c>
      <c r="L36">
        <v>129.5504929611063</v>
      </c>
      <c r="M36">
        <v>27.229790359530167</v>
      </c>
      <c r="N36">
        <v>35.151248306807766</v>
      </c>
      <c r="O36">
        <v>0</v>
      </c>
      <c r="P36">
        <v>41.341239171641789</v>
      </c>
      <c r="Q36">
        <v>3.2306250622299046</v>
      </c>
      <c r="R36">
        <v>6.9504747501711162</v>
      </c>
      <c r="S36">
        <v>4.3399361549691182</v>
      </c>
      <c r="T36">
        <v>0</v>
      </c>
      <c r="U36">
        <v>59.943732795389884</v>
      </c>
      <c r="V36">
        <v>3.3770499745127438</v>
      </c>
      <c r="W36">
        <v>7.5868891021542746</v>
      </c>
      <c r="X36">
        <v>24.609976284487274</v>
      </c>
      <c r="Y36">
        <v>0</v>
      </c>
      <c r="Z36">
        <v>3.8609509090909091</v>
      </c>
      <c r="AA36">
        <v>0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11.634741256274099</v>
      </c>
      <c r="AH36">
        <v>45.275240489461446</v>
      </c>
      <c r="AI36">
        <v>1.0552917846798977</v>
      </c>
      <c r="AJ36">
        <v>0</v>
      </c>
      <c r="AK36">
        <v>20.125920960283686</v>
      </c>
      <c r="AL36">
        <v>0</v>
      </c>
      <c r="AM36">
        <v>0</v>
      </c>
      <c r="AN36">
        <v>1.0149532124481762</v>
      </c>
      <c r="AO36">
        <v>0</v>
      </c>
      <c r="AP36">
        <v>1.1376251062966032</v>
      </c>
      <c r="AQ36">
        <v>0</v>
      </c>
      <c r="AR36">
        <v>10.784783851358695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492.9576654008452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4.9698378613196246</v>
      </c>
      <c r="L37">
        <v>129.66149309074157</v>
      </c>
      <c r="M37">
        <v>27.228820581899889</v>
      </c>
      <c r="N37">
        <v>35.151248306807766</v>
      </c>
      <c r="O37">
        <v>0</v>
      </c>
      <c r="P37">
        <v>41.341239171641789</v>
      </c>
      <c r="Q37">
        <v>3.2306250622299046</v>
      </c>
      <c r="R37">
        <v>6.9504747501711162</v>
      </c>
      <c r="S37">
        <v>4.3399361549691182</v>
      </c>
      <c r="T37">
        <v>0</v>
      </c>
      <c r="U37">
        <v>59.943732795389884</v>
      </c>
      <c r="V37">
        <v>3.3770499745127438</v>
      </c>
      <c r="W37">
        <v>7.5868891021542746</v>
      </c>
      <c r="X37">
        <v>24.601137643732326</v>
      </c>
      <c r="Y37">
        <v>0</v>
      </c>
      <c r="Z37">
        <v>3.8609509090909091</v>
      </c>
      <c r="AA37">
        <v>0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11.634741256274099</v>
      </c>
      <c r="AH37">
        <v>45.275240489461446</v>
      </c>
      <c r="AI37">
        <v>4.145789318674721</v>
      </c>
      <c r="AJ37">
        <v>0</v>
      </c>
      <c r="AK37">
        <v>20.125920960283686</v>
      </c>
      <c r="AL37">
        <v>0</v>
      </c>
      <c r="AM37">
        <v>0</v>
      </c>
      <c r="AN37">
        <v>1.0149532124481762</v>
      </c>
      <c r="AO37">
        <v>0</v>
      </c>
      <c r="AP37">
        <v>1.1376251062966032</v>
      </c>
      <c r="AQ37">
        <v>0</v>
      </c>
      <c r="AR37">
        <v>10.784783851358695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496.14935464608999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4.9698378613196246</v>
      </c>
      <c r="L38">
        <v>129.66149309074157</v>
      </c>
      <c r="M38">
        <v>27.228820581899889</v>
      </c>
      <c r="N38">
        <v>35.151248306807766</v>
      </c>
      <c r="O38">
        <v>0</v>
      </c>
      <c r="P38">
        <v>41.341239171641789</v>
      </c>
      <c r="Q38">
        <v>3.2306250622299046</v>
      </c>
      <c r="R38">
        <v>6.9504747501711162</v>
      </c>
      <c r="S38">
        <v>4.3399361549691182</v>
      </c>
      <c r="T38">
        <v>0</v>
      </c>
      <c r="U38">
        <v>59.943732795389884</v>
      </c>
      <c r="V38">
        <v>3.3770499745127438</v>
      </c>
      <c r="W38">
        <v>7.5868891021542746</v>
      </c>
      <c r="X38">
        <v>24.601137643732326</v>
      </c>
      <c r="Y38">
        <v>0</v>
      </c>
      <c r="Z38">
        <v>3.8609509090909091</v>
      </c>
      <c r="AA38">
        <v>0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11.634741256274099</v>
      </c>
      <c r="AH38">
        <v>45.275240489461446</v>
      </c>
      <c r="AI38">
        <v>4.145789318674721</v>
      </c>
      <c r="AJ38">
        <v>0</v>
      </c>
      <c r="AK38">
        <v>20.125920960283686</v>
      </c>
      <c r="AL38">
        <v>0</v>
      </c>
      <c r="AM38">
        <v>0</v>
      </c>
      <c r="AN38">
        <v>1.0149532124481762</v>
      </c>
      <c r="AO38">
        <v>0</v>
      </c>
      <c r="AP38">
        <v>1.1376251062966032</v>
      </c>
      <c r="AQ38">
        <v>0</v>
      </c>
      <c r="AR38">
        <v>12.418842001358694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497.78341279609003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4.9698378613196246</v>
      </c>
      <c r="L39">
        <v>129.66149309074157</v>
      </c>
      <c r="M39">
        <v>27.228820581899889</v>
      </c>
      <c r="N39">
        <v>35.151248306807766</v>
      </c>
      <c r="O39">
        <v>0</v>
      </c>
      <c r="P39">
        <v>41.341239171641789</v>
      </c>
      <c r="Q39">
        <v>3.2306250622299046</v>
      </c>
      <c r="R39">
        <v>6.9504747501711162</v>
      </c>
      <c r="S39">
        <v>4.3399361549691182</v>
      </c>
      <c r="T39">
        <v>0</v>
      </c>
      <c r="U39">
        <v>59.943732795389884</v>
      </c>
      <c r="V39">
        <v>3.3770499745127438</v>
      </c>
      <c r="W39">
        <v>7.5868891021542746</v>
      </c>
      <c r="X39">
        <v>24.601137643732326</v>
      </c>
      <c r="Y39">
        <v>0</v>
      </c>
      <c r="Z39">
        <v>3.8609509090909091</v>
      </c>
      <c r="AA39">
        <v>0</v>
      </c>
      <c r="AB39">
        <v>11.697251051994549</v>
      </c>
      <c r="AC39">
        <v>8.6039612915400685</v>
      </c>
      <c r="AD39">
        <v>5.4093353334430514</v>
      </c>
      <c r="AE39">
        <v>14.633861557665425</v>
      </c>
      <c r="AF39">
        <v>0</v>
      </c>
      <c r="AG39">
        <v>11.634741256274099</v>
      </c>
      <c r="AH39">
        <v>41.070109866495997</v>
      </c>
      <c r="AI39">
        <v>4.145789318674721</v>
      </c>
      <c r="AJ39">
        <v>0</v>
      </c>
      <c r="AK39">
        <v>20.125920960283686</v>
      </c>
      <c r="AL39">
        <v>0</v>
      </c>
      <c r="AM39">
        <v>0</v>
      </c>
      <c r="AN39">
        <v>1.0149532124481762</v>
      </c>
      <c r="AO39">
        <v>0</v>
      </c>
      <c r="AP39">
        <v>1.1376251062966032</v>
      </c>
      <c r="AQ39">
        <v>0</v>
      </c>
      <c r="AR39">
        <v>12.418842001358694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493.57828217312459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4.9698378613196246</v>
      </c>
      <c r="L40">
        <v>129.66149309074157</v>
      </c>
      <c r="M40">
        <v>27.228820581899889</v>
      </c>
      <c r="N40">
        <v>35.151248306807766</v>
      </c>
      <c r="O40">
        <v>0</v>
      </c>
      <c r="P40">
        <v>41.341239171641789</v>
      </c>
      <c r="Q40">
        <v>3.2306250622299046</v>
      </c>
      <c r="R40">
        <v>6.9504747501711162</v>
      </c>
      <c r="S40">
        <v>4.3399361549691182</v>
      </c>
      <c r="T40">
        <v>0</v>
      </c>
      <c r="U40">
        <v>59.943732795389884</v>
      </c>
      <c r="V40">
        <v>3.3770499745127438</v>
      </c>
      <c r="W40">
        <v>7.5868891021542746</v>
      </c>
      <c r="X40">
        <v>24.601137643732326</v>
      </c>
      <c r="Y40">
        <v>0</v>
      </c>
      <c r="Z40">
        <v>3.8609509090909091</v>
      </c>
      <c r="AA40">
        <v>0</v>
      </c>
      <c r="AB40">
        <v>11.697251051994549</v>
      </c>
      <c r="AC40">
        <v>8.6039612915400685</v>
      </c>
      <c r="AD40">
        <v>5.4093353334430514</v>
      </c>
      <c r="AE40">
        <v>14.633861557665425</v>
      </c>
      <c r="AF40">
        <v>0</v>
      </c>
      <c r="AG40">
        <v>11.634741256274099</v>
      </c>
      <c r="AH40">
        <v>39.247886335810961</v>
      </c>
      <c r="AI40">
        <v>4.145789318674721</v>
      </c>
      <c r="AJ40">
        <v>0</v>
      </c>
      <c r="AK40">
        <v>20.125920960283686</v>
      </c>
      <c r="AL40">
        <v>0</v>
      </c>
      <c r="AM40">
        <v>0</v>
      </c>
      <c r="AN40">
        <v>1.0149532124481762</v>
      </c>
      <c r="AO40">
        <v>0</v>
      </c>
      <c r="AP40">
        <v>1.1376251062966032</v>
      </c>
      <c r="AQ40">
        <v>0</v>
      </c>
      <c r="AR40">
        <v>12.418842001358694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491.75605864243954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4.9698378613196246</v>
      </c>
      <c r="L41">
        <v>129.66149309074157</v>
      </c>
      <c r="M41">
        <v>27.230485386559209</v>
      </c>
      <c r="N41">
        <v>35.151248306807766</v>
      </c>
      <c r="O41">
        <v>0</v>
      </c>
      <c r="P41">
        <v>41.341239171641789</v>
      </c>
      <c r="Q41">
        <v>3.2306250622299046</v>
      </c>
      <c r="R41">
        <v>6.9504747501711162</v>
      </c>
      <c r="S41">
        <v>4.3399361549691182</v>
      </c>
      <c r="T41">
        <v>0</v>
      </c>
      <c r="U41">
        <v>59.943732795389884</v>
      </c>
      <c r="V41">
        <v>3.3770499745127438</v>
      </c>
      <c r="W41">
        <v>7.5868891021542746</v>
      </c>
      <c r="X41">
        <v>24.609976284487274</v>
      </c>
      <c r="Y41">
        <v>0</v>
      </c>
      <c r="Z41">
        <v>3.8609509090909091</v>
      </c>
      <c r="AA41">
        <v>0</v>
      </c>
      <c r="AB41">
        <v>11.697251051994549</v>
      </c>
      <c r="AC41">
        <v>8.6039612915400685</v>
      </c>
      <c r="AD41">
        <v>5.4093353334430514</v>
      </c>
      <c r="AE41">
        <v>14.633861557665425</v>
      </c>
      <c r="AF41">
        <v>0</v>
      </c>
      <c r="AG41">
        <v>11.634741256274099</v>
      </c>
      <c r="AH41">
        <v>39.247886335810961</v>
      </c>
      <c r="AI41">
        <v>1.0552917846798977</v>
      </c>
      <c r="AJ41">
        <v>0</v>
      </c>
      <c r="AK41">
        <v>20.125920960283686</v>
      </c>
      <c r="AL41">
        <v>0</v>
      </c>
      <c r="AM41">
        <v>0</v>
      </c>
      <c r="AN41">
        <v>1.0149532124481762</v>
      </c>
      <c r="AO41">
        <v>0</v>
      </c>
      <c r="AP41">
        <v>3.6024793498757242</v>
      </c>
      <c r="AQ41">
        <v>0</v>
      </c>
      <c r="AR41">
        <v>10.784783851358695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489.50686064743826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4.9698378613196246</v>
      </c>
      <c r="L42">
        <v>129.66149309074157</v>
      </c>
      <c r="M42">
        <v>26.948965094410873</v>
      </c>
      <c r="N42">
        <v>35.151248306807766</v>
      </c>
      <c r="O42">
        <v>0</v>
      </c>
      <c r="P42">
        <v>41.341239171641789</v>
      </c>
      <c r="Q42">
        <v>3.2306250622299046</v>
      </c>
      <c r="R42">
        <v>6.9504747501711162</v>
      </c>
      <c r="S42">
        <v>4.3399361549691182</v>
      </c>
      <c r="T42">
        <v>0</v>
      </c>
      <c r="U42">
        <v>59.943732795389884</v>
      </c>
      <c r="V42">
        <v>3.3770499745127438</v>
      </c>
      <c r="W42">
        <v>13.118119174445738</v>
      </c>
      <c r="X42">
        <v>43.4182744453583</v>
      </c>
      <c r="Y42">
        <v>0</v>
      </c>
      <c r="Z42">
        <v>3.8609509090909091</v>
      </c>
      <c r="AA42">
        <v>0</v>
      </c>
      <c r="AB42">
        <v>11.697251051994549</v>
      </c>
      <c r="AC42">
        <v>8.6039612915400685</v>
      </c>
      <c r="AD42">
        <v>5.4093353334430514</v>
      </c>
      <c r="AE42">
        <v>14.633861557665425</v>
      </c>
      <c r="AF42">
        <v>0</v>
      </c>
      <c r="AG42">
        <v>11.634741256274099</v>
      </c>
      <c r="AH42">
        <v>39.247886335810961</v>
      </c>
      <c r="AI42">
        <v>0</v>
      </c>
      <c r="AJ42">
        <v>0</v>
      </c>
      <c r="AK42">
        <v>20.125920960283686</v>
      </c>
      <c r="AL42">
        <v>0</v>
      </c>
      <c r="AM42">
        <v>0</v>
      </c>
      <c r="AN42">
        <v>1.0149532124481762</v>
      </c>
      <c r="AO42">
        <v>0</v>
      </c>
      <c r="AP42">
        <v>3.6024793498757242</v>
      </c>
      <c r="AQ42">
        <v>0</v>
      </c>
      <c r="AR42">
        <v>10.784783851358695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512.50957680377246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4.9698378613196246</v>
      </c>
      <c r="L43">
        <v>129.66149309074157</v>
      </c>
      <c r="M43">
        <v>27.229790359530167</v>
      </c>
      <c r="N43">
        <v>35.151248306807766</v>
      </c>
      <c r="O43">
        <v>0</v>
      </c>
      <c r="P43">
        <v>41.341239171641789</v>
      </c>
      <c r="Q43">
        <v>3.2297754583333336</v>
      </c>
      <c r="R43">
        <v>6.9500005645816421</v>
      </c>
      <c r="S43">
        <v>4.3397718644736836</v>
      </c>
      <c r="T43">
        <v>0</v>
      </c>
      <c r="U43">
        <v>59.943732795389884</v>
      </c>
      <c r="V43">
        <v>3.3770499745127438</v>
      </c>
      <c r="W43">
        <v>13.118119174445738</v>
      </c>
      <c r="X43">
        <v>43.41998708529438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11.634741256274099</v>
      </c>
      <c r="AH43">
        <v>39.247886335810961</v>
      </c>
      <c r="AI43">
        <v>0</v>
      </c>
      <c r="AJ43">
        <v>0</v>
      </c>
      <c r="AK43">
        <v>20.125920960283686</v>
      </c>
      <c r="AL43">
        <v>0</v>
      </c>
      <c r="AM43">
        <v>0</v>
      </c>
      <c r="AN43">
        <v>1.0149532124481762</v>
      </c>
      <c r="AO43">
        <v>0</v>
      </c>
      <c r="AP43">
        <v>3.6024793498757242</v>
      </c>
      <c r="AQ43">
        <v>0</v>
      </c>
      <c r="AR43">
        <v>12.418842001358694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514.42468477884643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4.9698378613196246</v>
      </c>
      <c r="L44">
        <v>129.66149309074157</v>
      </c>
      <c r="M44">
        <v>27.229790359530167</v>
      </c>
      <c r="N44">
        <v>35.151248306807766</v>
      </c>
      <c r="O44">
        <v>0</v>
      </c>
      <c r="P44">
        <v>41.341239171641789</v>
      </c>
      <c r="Q44">
        <v>3.2297754583333336</v>
      </c>
      <c r="R44">
        <v>6.9500005645816421</v>
      </c>
      <c r="S44">
        <v>4.3397718644736836</v>
      </c>
      <c r="T44">
        <v>0</v>
      </c>
      <c r="U44">
        <v>59.943732795389884</v>
      </c>
      <c r="V44">
        <v>3.3770499745127438</v>
      </c>
      <c r="W44">
        <v>13.118119174445738</v>
      </c>
      <c r="X44">
        <v>43.4182744453583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11.634741256274099</v>
      </c>
      <c r="AH44">
        <v>39.247886335810961</v>
      </c>
      <c r="AI44">
        <v>0</v>
      </c>
      <c r="AJ44">
        <v>0</v>
      </c>
      <c r="AK44">
        <v>20.125920960283686</v>
      </c>
      <c r="AL44">
        <v>0</v>
      </c>
      <c r="AM44">
        <v>0</v>
      </c>
      <c r="AN44">
        <v>1.0149532124481762</v>
      </c>
      <c r="AO44">
        <v>0</v>
      </c>
      <c r="AP44">
        <v>1.3272291372825185</v>
      </c>
      <c r="AQ44">
        <v>0</v>
      </c>
      <c r="AR44">
        <v>12.418842001358694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512.1477219263171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4.9698378613196246</v>
      </c>
      <c r="L45">
        <v>129.66149309074157</v>
      </c>
      <c r="M45">
        <v>27.229790359530167</v>
      </c>
      <c r="N45">
        <v>35.151248306807766</v>
      </c>
      <c r="O45">
        <v>0</v>
      </c>
      <c r="P45">
        <v>41.341239171641789</v>
      </c>
      <c r="Q45">
        <v>3.2297754583333336</v>
      </c>
      <c r="R45">
        <v>6.9500005645816421</v>
      </c>
      <c r="S45">
        <v>4.3397718644736836</v>
      </c>
      <c r="T45">
        <v>0</v>
      </c>
      <c r="U45">
        <v>59.943732795389884</v>
      </c>
      <c r="V45">
        <v>3.3770499745127438</v>
      </c>
      <c r="W45">
        <v>10.628526944892473</v>
      </c>
      <c r="X45">
        <v>43.4182744453583</v>
      </c>
      <c r="Y45">
        <v>0</v>
      </c>
      <c r="Z45">
        <v>3.8609509090909091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11.634741256274099</v>
      </c>
      <c r="AH45">
        <v>39.247886335810961</v>
      </c>
      <c r="AI45">
        <v>0</v>
      </c>
      <c r="AJ45">
        <v>0</v>
      </c>
      <c r="AK45">
        <v>20.125920960283686</v>
      </c>
      <c r="AL45">
        <v>0</v>
      </c>
      <c r="AM45">
        <v>0</v>
      </c>
      <c r="AN45">
        <v>1.0149532124481762</v>
      </c>
      <c r="AO45">
        <v>0</v>
      </c>
      <c r="AP45">
        <v>1.3272291372825185</v>
      </c>
      <c r="AQ45">
        <v>0</v>
      </c>
      <c r="AR45">
        <v>12.418842001358694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509.65812969676387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4.9698378613196246</v>
      </c>
      <c r="L46">
        <v>129.66149309074157</v>
      </c>
      <c r="M46">
        <v>27.229790359530167</v>
      </c>
      <c r="N46">
        <v>35.151248306807766</v>
      </c>
      <c r="O46">
        <v>0</v>
      </c>
      <c r="P46">
        <v>41.341239171641789</v>
      </c>
      <c r="Q46">
        <v>3.2297754583333336</v>
      </c>
      <c r="R46">
        <v>6.9500005645816421</v>
      </c>
      <c r="S46">
        <v>4.3397718644736836</v>
      </c>
      <c r="T46">
        <v>0</v>
      </c>
      <c r="U46">
        <v>59.943732795389884</v>
      </c>
      <c r="V46">
        <v>3.3770499745127438</v>
      </c>
      <c r="W46">
        <v>10.628526944892473</v>
      </c>
      <c r="X46">
        <v>43.4182744453583</v>
      </c>
      <c r="Y46">
        <v>0</v>
      </c>
      <c r="Z46">
        <v>3.8609509090909091</v>
      </c>
      <c r="AA46">
        <v>3.9750663666666668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11.634741256274099</v>
      </c>
      <c r="AH46">
        <v>39.247886335810961</v>
      </c>
      <c r="AI46">
        <v>0</v>
      </c>
      <c r="AJ46">
        <v>0</v>
      </c>
      <c r="AK46">
        <v>20.125920960283686</v>
      </c>
      <c r="AL46">
        <v>0</v>
      </c>
      <c r="AM46">
        <v>0</v>
      </c>
      <c r="AN46">
        <v>1.0149532124481762</v>
      </c>
      <c r="AO46">
        <v>0</v>
      </c>
      <c r="AP46">
        <v>1.3272291372825185</v>
      </c>
      <c r="AQ46">
        <v>0</v>
      </c>
      <c r="AR46">
        <v>12.418842001358694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513.63319606343055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4.9698378613196246</v>
      </c>
      <c r="L47">
        <v>129.66149309074157</v>
      </c>
      <c r="M47">
        <v>27.229790359530167</v>
      </c>
      <c r="N47">
        <v>35.151248306807766</v>
      </c>
      <c r="O47">
        <v>0</v>
      </c>
      <c r="P47">
        <v>41.341239171641789</v>
      </c>
      <c r="Q47">
        <v>3.2297754583333336</v>
      </c>
      <c r="R47">
        <v>6.9500005645816421</v>
      </c>
      <c r="S47">
        <v>4.3397718644736836</v>
      </c>
      <c r="T47">
        <v>0</v>
      </c>
      <c r="U47">
        <v>59.943732795389884</v>
      </c>
      <c r="V47">
        <v>6.1556513151364758</v>
      </c>
      <c r="W47">
        <v>10.628526944892473</v>
      </c>
      <c r="X47">
        <v>43.4182744453583</v>
      </c>
      <c r="Y47">
        <v>0</v>
      </c>
      <c r="Z47">
        <v>3.8609509090909091</v>
      </c>
      <c r="AA47">
        <v>7.7163052999999993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11.634741256274099</v>
      </c>
      <c r="AH47">
        <v>39.247886335810961</v>
      </c>
      <c r="AI47">
        <v>0</v>
      </c>
      <c r="AJ47">
        <v>0</v>
      </c>
      <c r="AK47">
        <v>20.125920960283686</v>
      </c>
      <c r="AL47">
        <v>0</v>
      </c>
      <c r="AM47">
        <v>0</v>
      </c>
      <c r="AN47">
        <v>1.0149532124481762</v>
      </c>
      <c r="AO47">
        <v>0</v>
      </c>
      <c r="AP47">
        <v>1.3272291372825185</v>
      </c>
      <c r="AQ47">
        <v>0</v>
      </c>
      <c r="AR47">
        <v>12.418842001358694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520.15303633738756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4.9698378613196246</v>
      </c>
      <c r="L48">
        <v>129.66149309074157</v>
      </c>
      <c r="M48">
        <v>27.229790359530167</v>
      </c>
      <c r="N48">
        <v>35.151248306807766</v>
      </c>
      <c r="O48">
        <v>0</v>
      </c>
      <c r="P48">
        <v>41.341239171641789</v>
      </c>
      <c r="Q48">
        <v>3.2297754583333336</v>
      </c>
      <c r="R48">
        <v>6.9500005645816421</v>
      </c>
      <c r="S48">
        <v>4.3397718644736836</v>
      </c>
      <c r="T48">
        <v>0</v>
      </c>
      <c r="U48">
        <v>59.943732795389884</v>
      </c>
      <c r="V48">
        <v>6.1556513151364758</v>
      </c>
      <c r="W48">
        <v>10.628526944892473</v>
      </c>
      <c r="X48">
        <v>43.4182744453583</v>
      </c>
      <c r="Y48">
        <v>0</v>
      </c>
      <c r="Z48">
        <v>3.8609509090909091</v>
      </c>
      <c r="AA48">
        <v>7.7163052999999993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11.634741256274099</v>
      </c>
      <c r="AH48">
        <v>39.247886335810961</v>
      </c>
      <c r="AI48">
        <v>0</v>
      </c>
      <c r="AJ48">
        <v>0</v>
      </c>
      <c r="AK48">
        <v>20.125920960283686</v>
      </c>
      <c r="AL48">
        <v>0</v>
      </c>
      <c r="AM48">
        <v>0</v>
      </c>
      <c r="AN48">
        <v>1.0149532124481762</v>
      </c>
      <c r="AO48">
        <v>0</v>
      </c>
      <c r="AP48">
        <v>1.3272291372825185</v>
      </c>
      <c r="AQ48">
        <v>0</v>
      </c>
      <c r="AR48">
        <v>12.418842001358694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520.15303633738756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4.9698378613196246</v>
      </c>
      <c r="L49">
        <v>129.66149309074157</v>
      </c>
      <c r="M49">
        <v>27.229790359530167</v>
      </c>
      <c r="N49">
        <v>35.151248306807766</v>
      </c>
      <c r="O49">
        <v>0</v>
      </c>
      <c r="P49">
        <v>41.341239171641789</v>
      </c>
      <c r="Q49">
        <v>3.2297754583333336</v>
      </c>
      <c r="R49">
        <v>6.9500005645816421</v>
      </c>
      <c r="S49">
        <v>4.3397718644736836</v>
      </c>
      <c r="T49">
        <v>0</v>
      </c>
      <c r="U49">
        <v>59.943732795389884</v>
      </c>
      <c r="V49">
        <v>6.1556513151364758</v>
      </c>
      <c r="W49">
        <v>10.628526944892473</v>
      </c>
      <c r="X49">
        <v>39.433735142763339</v>
      </c>
      <c r="Y49">
        <v>0</v>
      </c>
      <c r="Z49">
        <v>1.9304754545454546</v>
      </c>
      <c r="AA49">
        <v>7.7163052999999993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11.634741256274099</v>
      </c>
      <c r="AH49">
        <v>39.247886335810961</v>
      </c>
      <c r="AI49">
        <v>0</v>
      </c>
      <c r="AJ49">
        <v>0</v>
      </c>
      <c r="AK49">
        <v>20.125920960283686</v>
      </c>
      <c r="AL49">
        <v>0</v>
      </c>
      <c r="AM49">
        <v>0</v>
      </c>
      <c r="AN49">
        <v>1.0149532124481762</v>
      </c>
      <c r="AO49">
        <v>0</v>
      </c>
      <c r="AP49">
        <v>1.3272291372825185</v>
      </c>
      <c r="AQ49">
        <v>0</v>
      </c>
      <c r="AR49">
        <v>12.418842001358694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514.23802158024716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4.9698378613196246</v>
      </c>
      <c r="L50">
        <v>129.66149309074157</v>
      </c>
      <c r="M50">
        <v>27.229790359530167</v>
      </c>
      <c r="N50">
        <v>35.151248306807766</v>
      </c>
      <c r="O50">
        <v>0</v>
      </c>
      <c r="P50">
        <v>41.341239171641789</v>
      </c>
      <c r="Q50">
        <v>3.2297754583333336</v>
      </c>
      <c r="R50">
        <v>12.550878333884846</v>
      </c>
      <c r="S50">
        <v>7.81530674411135</v>
      </c>
      <c r="T50">
        <v>0</v>
      </c>
      <c r="U50">
        <v>59.943732795389884</v>
      </c>
      <c r="V50">
        <v>6.1556513151364758</v>
      </c>
      <c r="W50">
        <v>10.628526944892473</v>
      </c>
      <c r="X50">
        <v>39.433735142763339</v>
      </c>
      <c r="Y50">
        <v>0</v>
      </c>
      <c r="Z50">
        <v>1.9304754545454546</v>
      </c>
      <c r="AA50">
        <v>7.7163052999999993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11.634741256274099</v>
      </c>
      <c r="AH50">
        <v>39.247886335810961</v>
      </c>
      <c r="AI50">
        <v>0</v>
      </c>
      <c r="AJ50">
        <v>0</v>
      </c>
      <c r="AK50">
        <v>20.125920960283686</v>
      </c>
      <c r="AL50">
        <v>0</v>
      </c>
      <c r="AM50">
        <v>0</v>
      </c>
      <c r="AN50">
        <v>1.0149532124481762</v>
      </c>
      <c r="AO50">
        <v>0</v>
      </c>
      <c r="AP50">
        <v>1.3272291372825185</v>
      </c>
      <c r="AQ50">
        <v>0</v>
      </c>
      <c r="AR50">
        <v>12.418842001358694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523.31443422918812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4.9698378613196246</v>
      </c>
      <c r="L51">
        <v>129.66149309074157</v>
      </c>
      <c r="M51">
        <v>27.229790359530167</v>
      </c>
      <c r="N51">
        <v>35.151248306807766</v>
      </c>
      <c r="O51">
        <v>0</v>
      </c>
      <c r="P51">
        <v>41.341239171641789</v>
      </c>
      <c r="Q51">
        <v>3.2297754583333336</v>
      </c>
      <c r="R51">
        <v>12.550878333884846</v>
      </c>
      <c r="S51">
        <v>7.81530674411135</v>
      </c>
      <c r="T51">
        <v>0</v>
      </c>
      <c r="U51">
        <v>59.943732795389884</v>
      </c>
      <c r="V51">
        <v>6.1556513151364758</v>
      </c>
      <c r="W51">
        <v>10.628526944892473</v>
      </c>
      <c r="X51">
        <v>39.433735142763339</v>
      </c>
      <c r="Y51">
        <v>0</v>
      </c>
      <c r="Z51">
        <v>1.9304754545454546</v>
      </c>
      <c r="AA51">
        <v>7.7163052999999993</v>
      </c>
      <c r="AB51">
        <v>11.697251051994549</v>
      </c>
      <c r="AC51">
        <v>8.6039612915400685</v>
      </c>
      <c r="AD51">
        <v>5.4093353334430514</v>
      </c>
      <c r="AE51">
        <v>14.633861557665425</v>
      </c>
      <c r="AF51">
        <v>0</v>
      </c>
      <c r="AG51">
        <v>11.634741256274099</v>
      </c>
      <c r="AH51">
        <v>39.247886335810961</v>
      </c>
      <c r="AI51">
        <v>0</v>
      </c>
      <c r="AJ51">
        <v>0</v>
      </c>
      <c r="AK51">
        <v>20.125920960283686</v>
      </c>
      <c r="AL51">
        <v>0</v>
      </c>
      <c r="AM51">
        <v>0</v>
      </c>
      <c r="AN51">
        <v>1.0149532124481762</v>
      </c>
      <c r="AO51">
        <v>0</v>
      </c>
      <c r="AP51">
        <v>1.1376251062966032</v>
      </c>
      <c r="AQ51">
        <v>0</v>
      </c>
      <c r="AR51">
        <v>12.418842001358694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523.12483019820218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4.9698378613196246</v>
      </c>
      <c r="L52">
        <v>129.66149309074157</v>
      </c>
      <c r="M52">
        <v>27.229790359530167</v>
      </c>
      <c r="N52">
        <v>35.151248306807766</v>
      </c>
      <c r="O52">
        <v>0</v>
      </c>
      <c r="P52">
        <v>41.341239171641789</v>
      </c>
      <c r="Q52">
        <v>3.2297754583333336</v>
      </c>
      <c r="R52">
        <v>12.550878333884846</v>
      </c>
      <c r="S52">
        <v>7.81530674411135</v>
      </c>
      <c r="T52">
        <v>0</v>
      </c>
      <c r="U52">
        <v>59.943732795389884</v>
      </c>
      <c r="V52">
        <v>6.1556513151364758</v>
      </c>
      <c r="W52">
        <v>10.628526944892473</v>
      </c>
      <c r="X52">
        <v>39.433735142763339</v>
      </c>
      <c r="Y52">
        <v>0</v>
      </c>
      <c r="Z52">
        <v>1.9304754545454546</v>
      </c>
      <c r="AA52">
        <v>7.7163052999999993</v>
      </c>
      <c r="AB52">
        <v>11.697251051994549</v>
      </c>
      <c r="AC52">
        <v>8.6039612915400685</v>
      </c>
      <c r="AD52">
        <v>5.4093353334430514</v>
      </c>
      <c r="AE52">
        <v>14.633861557665425</v>
      </c>
      <c r="AF52">
        <v>0</v>
      </c>
      <c r="AG52">
        <v>11.634741256274099</v>
      </c>
      <c r="AH52">
        <v>39.247886335810961</v>
      </c>
      <c r="AI52">
        <v>0</v>
      </c>
      <c r="AJ52">
        <v>0</v>
      </c>
      <c r="AK52">
        <v>20.125920960283686</v>
      </c>
      <c r="AL52">
        <v>0</v>
      </c>
      <c r="AM52">
        <v>0</v>
      </c>
      <c r="AN52">
        <v>1.0149532124481762</v>
      </c>
      <c r="AO52">
        <v>0</v>
      </c>
      <c r="AP52">
        <v>1.1376251062966032</v>
      </c>
      <c r="AQ52">
        <v>0</v>
      </c>
      <c r="AR52">
        <v>11.275001173641305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521.98098937048474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4.970042083037904</v>
      </c>
      <c r="L53">
        <v>125.44089338557731</v>
      </c>
      <c r="M53">
        <v>27.229790359530167</v>
      </c>
      <c r="N53">
        <v>35.151248306807766</v>
      </c>
      <c r="O53">
        <v>0</v>
      </c>
      <c r="P53">
        <v>41.341239171641789</v>
      </c>
      <c r="Q53">
        <v>3.2297754583333336</v>
      </c>
      <c r="R53">
        <v>12.550878333884846</v>
      </c>
      <c r="S53">
        <v>7.81530674411135</v>
      </c>
      <c r="T53">
        <v>0</v>
      </c>
      <c r="U53">
        <v>59.943732795389884</v>
      </c>
      <c r="V53">
        <v>6.1556513151364758</v>
      </c>
      <c r="W53">
        <v>10.628526944892473</v>
      </c>
      <c r="X53">
        <v>39.433735142763339</v>
      </c>
      <c r="Y53">
        <v>0</v>
      </c>
      <c r="Z53">
        <v>1.9304754545454546</v>
      </c>
      <c r="AA53">
        <v>7.7163052999999993</v>
      </c>
      <c r="AB53">
        <v>11.697251051994549</v>
      </c>
      <c r="AC53">
        <v>8.6039612915400685</v>
      </c>
      <c r="AD53">
        <v>5.4093353334430514</v>
      </c>
      <c r="AE53">
        <v>14.633861557665425</v>
      </c>
      <c r="AF53">
        <v>0</v>
      </c>
      <c r="AG53">
        <v>11.634741256274099</v>
      </c>
      <c r="AH53">
        <v>39.247886335810961</v>
      </c>
      <c r="AI53">
        <v>0</v>
      </c>
      <c r="AJ53">
        <v>0</v>
      </c>
      <c r="AK53">
        <v>20.125920960283686</v>
      </c>
      <c r="AL53">
        <v>0</v>
      </c>
      <c r="AM53">
        <v>0</v>
      </c>
      <c r="AN53">
        <v>1.0149532124481762</v>
      </c>
      <c r="AO53">
        <v>0</v>
      </c>
      <c r="AP53">
        <v>1.1376251062966032</v>
      </c>
      <c r="AQ53">
        <v>0</v>
      </c>
      <c r="AR53">
        <v>11.275001173641305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517.76059388703879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4.970042083037904</v>
      </c>
      <c r="L54">
        <v>125.44089338557731</v>
      </c>
      <c r="M54">
        <v>27.229790359530167</v>
      </c>
      <c r="N54">
        <v>35.151248306807766</v>
      </c>
      <c r="O54">
        <v>0</v>
      </c>
      <c r="P54">
        <v>41.341239171641789</v>
      </c>
      <c r="Q54">
        <v>3.2297754583333336</v>
      </c>
      <c r="R54">
        <v>12.550878333884846</v>
      </c>
      <c r="S54">
        <v>7.81530674411135</v>
      </c>
      <c r="T54">
        <v>0</v>
      </c>
      <c r="U54">
        <v>59.943732795389884</v>
      </c>
      <c r="V54">
        <v>6.1556513151364758</v>
      </c>
      <c r="W54">
        <v>10.628526944892473</v>
      </c>
      <c r="X54">
        <v>39.433735142763339</v>
      </c>
      <c r="Y54">
        <v>0</v>
      </c>
      <c r="Z54">
        <v>1.9304754545454546</v>
      </c>
      <c r="AA54">
        <v>7.7163052999999993</v>
      </c>
      <c r="AB54">
        <v>11.697251051994549</v>
      </c>
      <c r="AC54">
        <v>8.6039612915400685</v>
      </c>
      <c r="AD54">
        <v>5.4093353334430514</v>
      </c>
      <c r="AE54">
        <v>14.633861557665425</v>
      </c>
      <c r="AF54">
        <v>0</v>
      </c>
      <c r="AG54">
        <v>11.634741256274099</v>
      </c>
      <c r="AH54">
        <v>39.247886335810961</v>
      </c>
      <c r="AI54">
        <v>0</v>
      </c>
      <c r="AJ54">
        <v>0</v>
      </c>
      <c r="AK54">
        <v>20.125920960283686</v>
      </c>
      <c r="AL54">
        <v>0</v>
      </c>
      <c r="AM54">
        <v>0</v>
      </c>
      <c r="AN54">
        <v>1.0149532124481762</v>
      </c>
      <c r="AO54">
        <v>0</v>
      </c>
      <c r="AP54">
        <v>1.1376251062966032</v>
      </c>
      <c r="AQ54">
        <v>0</v>
      </c>
      <c r="AR54">
        <v>11.275001173641305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517.76059388703879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4.970042083037904</v>
      </c>
      <c r="L55">
        <v>125.44089338557731</v>
      </c>
      <c r="M55">
        <v>27.229790359530167</v>
      </c>
      <c r="N55">
        <v>35.151248306807766</v>
      </c>
      <c r="O55">
        <v>0</v>
      </c>
      <c r="P55">
        <v>41.341239171641789</v>
      </c>
      <c r="Q55">
        <v>3.2297754583333336</v>
      </c>
      <c r="R55">
        <v>12.550878333884846</v>
      </c>
      <c r="S55">
        <v>7.81530674411135</v>
      </c>
      <c r="T55">
        <v>0</v>
      </c>
      <c r="U55">
        <v>59.943732795389884</v>
      </c>
      <c r="V55">
        <v>6.1556513151364758</v>
      </c>
      <c r="W55">
        <v>13.118119174445738</v>
      </c>
      <c r="X55">
        <v>43.41998708529438</v>
      </c>
      <c r="Y55">
        <v>0</v>
      </c>
      <c r="Z55">
        <v>1.9304754545454546</v>
      </c>
      <c r="AA55">
        <v>7.7163052999999993</v>
      </c>
      <c r="AB55">
        <v>11.697251051994549</v>
      </c>
      <c r="AC55">
        <v>8.6039612915400685</v>
      </c>
      <c r="AD55">
        <v>5.4093353334430514</v>
      </c>
      <c r="AE55">
        <v>14.633861557665425</v>
      </c>
      <c r="AF55">
        <v>0</v>
      </c>
      <c r="AG55">
        <v>11.634741256274099</v>
      </c>
      <c r="AH55">
        <v>39.247886335810961</v>
      </c>
      <c r="AI55">
        <v>0</v>
      </c>
      <c r="AJ55">
        <v>0</v>
      </c>
      <c r="AK55">
        <v>20.125920960283686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11.275001173641305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524.23643805912309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4.970042083037904</v>
      </c>
      <c r="L56">
        <v>125.44089338557731</v>
      </c>
      <c r="M56">
        <v>27.229790359530167</v>
      </c>
      <c r="N56">
        <v>35.151248306807766</v>
      </c>
      <c r="O56">
        <v>0</v>
      </c>
      <c r="P56">
        <v>41.341239171641789</v>
      </c>
      <c r="Q56">
        <v>3.2297754583333336</v>
      </c>
      <c r="R56">
        <v>12.550878333884846</v>
      </c>
      <c r="S56">
        <v>7.81530674411135</v>
      </c>
      <c r="T56">
        <v>0</v>
      </c>
      <c r="U56">
        <v>59.943732795389884</v>
      </c>
      <c r="V56">
        <v>6.1556513151364758</v>
      </c>
      <c r="W56">
        <v>13.118119174445738</v>
      </c>
      <c r="X56">
        <v>35.28879728047297</v>
      </c>
      <c r="Y56">
        <v>0</v>
      </c>
      <c r="Z56">
        <v>1.9304754545454546</v>
      </c>
      <c r="AA56">
        <v>7.7163052999999993</v>
      </c>
      <c r="AB56">
        <v>11.697251051994549</v>
      </c>
      <c r="AC56">
        <v>8.6039612915400685</v>
      </c>
      <c r="AD56">
        <v>5.4093353334430514</v>
      </c>
      <c r="AE56">
        <v>14.633861557665425</v>
      </c>
      <c r="AF56">
        <v>0</v>
      </c>
      <c r="AG56">
        <v>11.634741256274099</v>
      </c>
      <c r="AH56">
        <v>39.247886335810961</v>
      </c>
      <c r="AI56">
        <v>0</v>
      </c>
      <c r="AJ56">
        <v>0</v>
      </c>
      <c r="AK56">
        <v>20.125920960283686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11.275001173641305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516.10524825430161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4.970042083037904</v>
      </c>
      <c r="L57">
        <v>125.44089338557731</v>
      </c>
      <c r="M57">
        <v>27.229790359530167</v>
      </c>
      <c r="N57">
        <v>35.151248306807766</v>
      </c>
      <c r="O57">
        <v>0</v>
      </c>
      <c r="P57">
        <v>41.341239171641789</v>
      </c>
      <c r="Q57">
        <v>3.2297754583333336</v>
      </c>
      <c r="R57">
        <v>6.9500005645816421</v>
      </c>
      <c r="S57">
        <v>4.3397718644736836</v>
      </c>
      <c r="T57">
        <v>0</v>
      </c>
      <c r="U57">
        <v>59.943732795389884</v>
      </c>
      <c r="V57">
        <v>3.2692054388059706</v>
      </c>
      <c r="W57">
        <v>10.62986470909091</v>
      </c>
      <c r="X57">
        <v>35.28879728047297</v>
      </c>
      <c r="Y57">
        <v>0</v>
      </c>
      <c r="Z57">
        <v>1.9304754545454546</v>
      </c>
      <c r="AA57">
        <v>7.7163052999999993</v>
      </c>
      <c r="AB57">
        <v>11.697251051994549</v>
      </c>
      <c r="AC57">
        <v>8.6039612915400685</v>
      </c>
      <c r="AD57">
        <v>5.4093353334430514</v>
      </c>
      <c r="AE57">
        <v>14.633861557665425</v>
      </c>
      <c r="AF57">
        <v>0</v>
      </c>
      <c r="AG57">
        <v>11.634741256274099</v>
      </c>
      <c r="AH57">
        <v>45.275240489461446</v>
      </c>
      <c r="AI57">
        <v>0</v>
      </c>
      <c r="AJ57">
        <v>0</v>
      </c>
      <c r="AK57">
        <v>20.125920960283686</v>
      </c>
      <c r="AL57">
        <v>0</v>
      </c>
      <c r="AM57">
        <v>0</v>
      </c>
      <c r="AN57">
        <v>1.0149532124481762</v>
      </c>
      <c r="AO57">
        <v>0</v>
      </c>
      <c r="AP57">
        <v>3.6024793498757242</v>
      </c>
      <c r="AQ57">
        <v>0</v>
      </c>
      <c r="AR57">
        <v>11.275001173641305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510.14634366090502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4.970042083037904</v>
      </c>
      <c r="L58">
        <v>125.44089338557731</v>
      </c>
      <c r="M58">
        <v>27.229790359530167</v>
      </c>
      <c r="N58">
        <v>35.151248306807766</v>
      </c>
      <c r="O58">
        <v>0</v>
      </c>
      <c r="P58">
        <v>41.341239171641789</v>
      </c>
      <c r="Q58">
        <v>3.1475621474565361</v>
      </c>
      <c r="R58">
        <v>6.8183343098678151</v>
      </c>
      <c r="S58">
        <v>4.1195307075664616</v>
      </c>
      <c r="T58">
        <v>0</v>
      </c>
      <c r="U58">
        <v>59.943732795389884</v>
      </c>
      <c r="V58">
        <v>5.8984005876235059</v>
      </c>
      <c r="W58">
        <v>10.62986470909091</v>
      </c>
      <c r="X58">
        <v>35.28879728047297</v>
      </c>
      <c r="Y58">
        <v>0</v>
      </c>
      <c r="Z58">
        <v>1.9304754545454546</v>
      </c>
      <c r="AA58">
        <v>7.7163052999999993</v>
      </c>
      <c r="AB58">
        <v>11.697251051994549</v>
      </c>
      <c r="AC58">
        <v>8.6039612915400685</v>
      </c>
      <c r="AD58">
        <v>5.4093353334430514</v>
      </c>
      <c r="AE58">
        <v>14.633861557665425</v>
      </c>
      <c r="AF58">
        <v>0</v>
      </c>
      <c r="AG58">
        <v>11.634741256274099</v>
      </c>
      <c r="AH58">
        <v>45.275240489461446</v>
      </c>
      <c r="AI58">
        <v>0</v>
      </c>
      <c r="AJ58">
        <v>0</v>
      </c>
      <c r="AK58">
        <v>20.125920960283686</v>
      </c>
      <c r="AL58">
        <v>0</v>
      </c>
      <c r="AM58">
        <v>0</v>
      </c>
      <c r="AN58">
        <v>1.0149532124481762</v>
      </c>
      <c r="AO58">
        <v>0</v>
      </c>
      <c r="AP58">
        <v>3.6024793498757242</v>
      </c>
      <c r="AQ58">
        <v>0</v>
      </c>
      <c r="AR58">
        <v>11.275001173641305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512.34141808722472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4.9098690614193785</v>
      </c>
      <c r="L59">
        <v>125.44049294753019</v>
      </c>
      <c r="M59">
        <v>27.229790359530167</v>
      </c>
      <c r="N59">
        <v>35.151248306807766</v>
      </c>
      <c r="O59">
        <v>0</v>
      </c>
      <c r="P59">
        <v>41.341239171641789</v>
      </c>
      <c r="Q59">
        <v>3.2304007657608698</v>
      </c>
      <c r="R59">
        <v>6.9483899350821403</v>
      </c>
      <c r="S59">
        <v>4.3381585385609647</v>
      </c>
      <c r="T59">
        <v>0</v>
      </c>
      <c r="U59">
        <v>59.943732795389884</v>
      </c>
      <c r="V59">
        <v>6.1599754459392129</v>
      </c>
      <c r="W59">
        <v>10.62986470909091</v>
      </c>
      <c r="X59">
        <v>35.28879728047297</v>
      </c>
      <c r="Y59">
        <v>0</v>
      </c>
      <c r="Z59">
        <v>1.9304754545454546</v>
      </c>
      <c r="AA59">
        <v>7.7163052999999993</v>
      </c>
      <c r="AB59">
        <v>11.697251051994549</v>
      </c>
      <c r="AC59">
        <v>8.6039612915400685</v>
      </c>
      <c r="AD59">
        <v>8.0952312968984241</v>
      </c>
      <c r="AE59">
        <v>14.633861557665425</v>
      </c>
      <c r="AF59">
        <v>0</v>
      </c>
      <c r="AG59">
        <v>11.634741256274099</v>
      </c>
      <c r="AH59">
        <v>45.275240489461446</v>
      </c>
      <c r="AI59">
        <v>0</v>
      </c>
      <c r="AJ59">
        <v>0</v>
      </c>
      <c r="AK59">
        <v>20.125920960283686</v>
      </c>
      <c r="AL59">
        <v>0</v>
      </c>
      <c r="AM59">
        <v>0</v>
      </c>
      <c r="AN59">
        <v>1.0149532124481762</v>
      </c>
      <c r="AO59">
        <v>0</v>
      </c>
      <c r="AP59">
        <v>3.6024793498757242</v>
      </c>
      <c r="AQ59">
        <v>0</v>
      </c>
      <c r="AR59">
        <v>11.275001173641305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515.65983752384341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4.9699644374403409</v>
      </c>
      <c r="L60">
        <v>125.44049294753019</v>
      </c>
      <c r="M60">
        <v>27.229790359530167</v>
      </c>
      <c r="N60">
        <v>35.151248306807766</v>
      </c>
      <c r="O60">
        <v>0</v>
      </c>
      <c r="P60">
        <v>41.341239171641789</v>
      </c>
      <c r="Q60">
        <v>3.2304007657608698</v>
      </c>
      <c r="R60">
        <v>6.9483899350821403</v>
      </c>
      <c r="S60">
        <v>4.3381585385609647</v>
      </c>
      <c r="T60">
        <v>0</v>
      </c>
      <c r="U60">
        <v>59.943732795389884</v>
      </c>
      <c r="V60">
        <v>3.3799329473684208</v>
      </c>
      <c r="W60">
        <v>10.62986470909091</v>
      </c>
      <c r="X60">
        <v>39.434504181775736</v>
      </c>
      <c r="Y60">
        <v>0</v>
      </c>
      <c r="Z60">
        <v>1.9304754545454546</v>
      </c>
      <c r="AA60">
        <v>7.7163052999999993</v>
      </c>
      <c r="AB60">
        <v>11.697251051994549</v>
      </c>
      <c r="AC60">
        <v>8.6039612915400685</v>
      </c>
      <c r="AD60">
        <v>8.0952312968984241</v>
      </c>
      <c r="AE60">
        <v>14.633861557665425</v>
      </c>
      <c r="AF60">
        <v>0</v>
      </c>
      <c r="AG60">
        <v>11.634741256274099</v>
      </c>
      <c r="AH60">
        <v>45.275240489461446</v>
      </c>
      <c r="AI60">
        <v>0</v>
      </c>
      <c r="AJ60">
        <v>0</v>
      </c>
      <c r="AK60">
        <v>20.125920960283686</v>
      </c>
      <c r="AL60">
        <v>0</v>
      </c>
      <c r="AM60">
        <v>0</v>
      </c>
      <c r="AN60">
        <v>1.0149532124481762</v>
      </c>
      <c r="AO60">
        <v>0</v>
      </c>
      <c r="AP60">
        <v>1.706437506048053</v>
      </c>
      <c r="AQ60">
        <v>0</v>
      </c>
      <c r="AR60">
        <v>11.275001173641305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515.18955545876872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9.0399867211279012</v>
      </c>
      <c r="L61">
        <v>125.44049294753019</v>
      </c>
      <c r="M61">
        <v>27.229790359530167</v>
      </c>
      <c r="N61">
        <v>35.151248306807766</v>
      </c>
      <c r="O61">
        <v>0</v>
      </c>
      <c r="P61">
        <v>41.341239171641789</v>
      </c>
      <c r="Q61">
        <v>3.2304007657608698</v>
      </c>
      <c r="R61">
        <v>12.550066906300483</v>
      </c>
      <c r="S61">
        <v>7.8167327758620688</v>
      </c>
      <c r="T61">
        <v>0</v>
      </c>
      <c r="U61">
        <v>59.943732795389884</v>
      </c>
      <c r="V61">
        <v>6.1599754459392129</v>
      </c>
      <c r="W61">
        <v>10.62986470909091</v>
      </c>
      <c r="X61">
        <v>39.434504181775736</v>
      </c>
      <c r="Y61">
        <v>0</v>
      </c>
      <c r="Z61">
        <v>1.9304754545454546</v>
      </c>
      <c r="AA61">
        <v>7.9501327333333336</v>
      </c>
      <c r="AB61">
        <v>11.697251051994549</v>
      </c>
      <c r="AC61">
        <v>8.6039612915400685</v>
      </c>
      <c r="AD61">
        <v>8.0952312968984241</v>
      </c>
      <c r="AE61">
        <v>14.633861557665425</v>
      </c>
      <c r="AF61">
        <v>0</v>
      </c>
      <c r="AG61">
        <v>11.634741256274099</v>
      </c>
      <c r="AH61">
        <v>45.275240489461446</v>
      </c>
      <c r="AI61">
        <v>0</v>
      </c>
      <c r="AJ61">
        <v>0</v>
      </c>
      <c r="AK61">
        <v>20.125920960283686</v>
      </c>
      <c r="AL61">
        <v>0</v>
      </c>
      <c r="AM61">
        <v>0</v>
      </c>
      <c r="AN61">
        <v>1.0149532124481762</v>
      </c>
      <c r="AO61">
        <v>0</v>
      </c>
      <c r="AP61">
        <v>1.3272291372825185</v>
      </c>
      <c r="AQ61">
        <v>0</v>
      </c>
      <c r="AR61">
        <v>11.275001173641305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530.97449051411422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9.0399437316653533</v>
      </c>
      <c r="L62">
        <v>125.44049294753019</v>
      </c>
      <c r="M62">
        <v>27.229790359530167</v>
      </c>
      <c r="N62">
        <v>35.151248306807766</v>
      </c>
      <c r="O62">
        <v>0</v>
      </c>
      <c r="P62">
        <v>41.341239171641789</v>
      </c>
      <c r="Q62">
        <v>3.2304007657608698</v>
      </c>
      <c r="R62">
        <v>12.550116434341103</v>
      </c>
      <c r="S62">
        <v>7.8167327758620688</v>
      </c>
      <c r="T62">
        <v>0</v>
      </c>
      <c r="U62">
        <v>59.943732795389884</v>
      </c>
      <c r="V62">
        <v>4.9442434906832302</v>
      </c>
      <c r="W62">
        <v>10.62986470909091</v>
      </c>
      <c r="X62">
        <v>43.41936681716944</v>
      </c>
      <c r="Y62">
        <v>0</v>
      </c>
      <c r="Z62">
        <v>1.9304754545454546</v>
      </c>
      <c r="AA62">
        <v>7.9501327333333336</v>
      </c>
      <c r="AB62">
        <v>11.697251051994549</v>
      </c>
      <c r="AC62">
        <v>8.6039612915400685</v>
      </c>
      <c r="AD62">
        <v>8.0952312968984241</v>
      </c>
      <c r="AE62">
        <v>14.633861557665425</v>
      </c>
      <c r="AF62">
        <v>0</v>
      </c>
      <c r="AG62">
        <v>11.634741256274099</v>
      </c>
      <c r="AH62">
        <v>45.275240489461446</v>
      </c>
      <c r="AI62">
        <v>0</v>
      </c>
      <c r="AJ62">
        <v>0</v>
      </c>
      <c r="AK62">
        <v>20.125920960283686</v>
      </c>
      <c r="AL62">
        <v>0</v>
      </c>
      <c r="AM62">
        <v>0</v>
      </c>
      <c r="AN62">
        <v>1.0149532124481762</v>
      </c>
      <c r="AO62">
        <v>0</v>
      </c>
      <c r="AP62">
        <v>1.3272291372825185</v>
      </c>
      <c r="AQ62">
        <v>0</v>
      </c>
      <c r="AR62">
        <v>11.275001173641305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533.74362773282985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9.0400274380473711</v>
      </c>
      <c r="L63">
        <v>125.43318553300639</v>
      </c>
      <c r="M63">
        <v>27.229790359530167</v>
      </c>
      <c r="N63">
        <v>35.151248306807766</v>
      </c>
      <c r="O63">
        <v>0</v>
      </c>
      <c r="P63">
        <v>41.341239171641789</v>
      </c>
      <c r="Q63">
        <v>3.2294017297152071</v>
      </c>
      <c r="R63">
        <v>12.550116434341103</v>
      </c>
      <c r="S63">
        <v>7.8167327758620688</v>
      </c>
      <c r="T63">
        <v>0</v>
      </c>
      <c r="U63">
        <v>59.943732795389884</v>
      </c>
      <c r="V63">
        <v>6.1599754459392129</v>
      </c>
      <c r="W63">
        <v>10.62986470909091</v>
      </c>
      <c r="X63">
        <v>43.41936681716944</v>
      </c>
      <c r="Y63">
        <v>0</v>
      </c>
      <c r="Z63">
        <v>1.9304754545454546</v>
      </c>
      <c r="AA63">
        <v>7.9501327333333336</v>
      </c>
      <c r="AB63">
        <v>11.697251051994549</v>
      </c>
      <c r="AC63">
        <v>8.6039612915400685</v>
      </c>
      <c r="AD63">
        <v>8.0952312968984241</v>
      </c>
      <c r="AE63">
        <v>14.633861557665425</v>
      </c>
      <c r="AF63">
        <v>0</v>
      </c>
      <c r="AG63">
        <v>11.634741256274099</v>
      </c>
      <c r="AH63">
        <v>45.275240489461446</v>
      </c>
      <c r="AI63">
        <v>0</v>
      </c>
      <c r="AJ63">
        <v>0</v>
      </c>
      <c r="AK63">
        <v>20.125920960283686</v>
      </c>
      <c r="AL63">
        <v>0</v>
      </c>
      <c r="AM63">
        <v>0</v>
      </c>
      <c r="AN63">
        <v>1.0149532124481762</v>
      </c>
      <c r="AO63">
        <v>0</v>
      </c>
      <c r="AP63">
        <v>3.6024793498757242</v>
      </c>
      <c r="AQ63">
        <v>0</v>
      </c>
      <c r="AR63">
        <v>11.275001173641305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537.22638715649157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9.0400274380473711</v>
      </c>
      <c r="L64">
        <v>125.43318553300639</v>
      </c>
      <c r="M64">
        <v>27.229790359530167</v>
      </c>
      <c r="N64">
        <v>35.151248306807766</v>
      </c>
      <c r="O64">
        <v>0</v>
      </c>
      <c r="P64">
        <v>41.341239171641789</v>
      </c>
      <c r="Q64">
        <v>3.2294017297152071</v>
      </c>
      <c r="R64">
        <v>12.550116434341103</v>
      </c>
      <c r="S64">
        <v>7.8167327758620688</v>
      </c>
      <c r="T64">
        <v>0</v>
      </c>
      <c r="U64">
        <v>59.943732795389884</v>
      </c>
      <c r="V64">
        <v>4.9442434906832302</v>
      </c>
      <c r="W64">
        <v>10.62986470909091</v>
      </c>
      <c r="X64">
        <v>43.41936681716944</v>
      </c>
      <c r="Y64">
        <v>0</v>
      </c>
      <c r="Z64">
        <v>1.9304754545454546</v>
      </c>
      <c r="AA64">
        <v>7.9501327333333336</v>
      </c>
      <c r="AB64">
        <v>11.697251051994549</v>
      </c>
      <c r="AC64">
        <v>8.6039612915400685</v>
      </c>
      <c r="AD64">
        <v>8.0952312968984241</v>
      </c>
      <c r="AE64">
        <v>14.633861557665425</v>
      </c>
      <c r="AF64">
        <v>0</v>
      </c>
      <c r="AG64">
        <v>11.634741256274099</v>
      </c>
      <c r="AH64">
        <v>45.275240489461446</v>
      </c>
      <c r="AI64">
        <v>0</v>
      </c>
      <c r="AJ64">
        <v>0</v>
      </c>
      <c r="AK64">
        <v>20.125920960283686</v>
      </c>
      <c r="AL64">
        <v>0</v>
      </c>
      <c r="AM64">
        <v>0</v>
      </c>
      <c r="AN64">
        <v>1.0149532124481762</v>
      </c>
      <c r="AO64">
        <v>0</v>
      </c>
      <c r="AP64">
        <v>2.0856458748135873</v>
      </c>
      <c r="AQ64">
        <v>0</v>
      </c>
      <c r="AR64">
        <v>11.275001173641305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534.49382172617356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9.0400274380473711</v>
      </c>
      <c r="L65">
        <v>202.49200700000006</v>
      </c>
      <c r="M65">
        <v>27.229790359530167</v>
      </c>
      <c r="N65">
        <v>35.151248306807766</v>
      </c>
      <c r="O65">
        <v>0</v>
      </c>
      <c r="P65">
        <v>41.341239171641789</v>
      </c>
      <c r="Q65">
        <v>3.2294017297152071</v>
      </c>
      <c r="R65">
        <v>12.550116434341103</v>
      </c>
      <c r="S65">
        <v>7.8167327758620688</v>
      </c>
      <c r="T65">
        <v>0</v>
      </c>
      <c r="U65">
        <v>59.943732795389884</v>
      </c>
      <c r="V65">
        <v>4.9442434906832302</v>
      </c>
      <c r="W65">
        <v>10.62986470909091</v>
      </c>
      <c r="X65">
        <v>43.41936681716944</v>
      </c>
      <c r="Y65">
        <v>0</v>
      </c>
      <c r="Z65">
        <v>1.9304754545454546</v>
      </c>
      <c r="AA65">
        <v>7.9501327333333336</v>
      </c>
      <c r="AB65">
        <v>11.697251051994549</v>
      </c>
      <c r="AC65">
        <v>8.6039612915400685</v>
      </c>
      <c r="AD65">
        <v>8.0952312968984241</v>
      </c>
      <c r="AE65">
        <v>14.633861557665425</v>
      </c>
      <c r="AF65">
        <v>0</v>
      </c>
      <c r="AG65">
        <v>11.634741256274099</v>
      </c>
      <c r="AH65">
        <v>45.275240489461446</v>
      </c>
      <c r="AI65">
        <v>0</v>
      </c>
      <c r="AJ65">
        <v>0</v>
      </c>
      <c r="AK65">
        <v>20.125920960283686</v>
      </c>
      <c r="AL65">
        <v>0</v>
      </c>
      <c r="AM65">
        <v>0</v>
      </c>
      <c r="AN65">
        <v>1.0149532124481762</v>
      </c>
      <c r="AO65">
        <v>0</v>
      </c>
      <c r="AP65">
        <v>2.0856458748135873</v>
      </c>
      <c r="AQ65">
        <v>0</v>
      </c>
      <c r="AR65">
        <v>11.275001173641305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611.55264319316734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9.0400274380473711</v>
      </c>
      <c r="L66">
        <v>246.04180273061687</v>
      </c>
      <c r="M66">
        <v>27.229790359530167</v>
      </c>
      <c r="N66">
        <v>35.151248306807766</v>
      </c>
      <c r="O66">
        <v>0</v>
      </c>
      <c r="P66">
        <v>41.341239171641789</v>
      </c>
      <c r="Q66">
        <v>3.2294017297152071</v>
      </c>
      <c r="R66">
        <v>12.550116434341103</v>
      </c>
      <c r="S66">
        <v>7.8167327758620688</v>
      </c>
      <c r="T66">
        <v>0</v>
      </c>
      <c r="U66">
        <v>59.943732795389884</v>
      </c>
      <c r="V66">
        <v>4.9442434906832302</v>
      </c>
      <c r="W66">
        <v>10.62986470909091</v>
      </c>
      <c r="X66">
        <v>43.41936681716944</v>
      </c>
      <c r="Y66">
        <v>0</v>
      </c>
      <c r="Z66">
        <v>1.9304754545454546</v>
      </c>
      <c r="AA66">
        <v>8.3008737299578055</v>
      </c>
      <c r="AB66">
        <v>11.697251051994549</v>
      </c>
      <c r="AC66">
        <v>8.6039612915400685</v>
      </c>
      <c r="AD66">
        <v>8.0952312968984241</v>
      </c>
      <c r="AE66">
        <v>14.633861557665425</v>
      </c>
      <c r="AF66">
        <v>0</v>
      </c>
      <c r="AG66">
        <v>11.634741256274099</v>
      </c>
      <c r="AH66">
        <v>45.275240489461446</v>
      </c>
      <c r="AI66">
        <v>0</v>
      </c>
      <c r="AJ66">
        <v>0</v>
      </c>
      <c r="AK66">
        <v>20.125920960283686</v>
      </c>
      <c r="AL66">
        <v>0</v>
      </c>
      <c r="AM66">
        <v>0</v>
      </c>
      <c r="AN66">
        <v>1.0149532124481762</v>
      </c>
      <c r="AO66">
        <v>0</v>
      </c>
      <c r="AP66">
        <v>2.0856458748135873</v>
      </c>
      <c r="AQ66">
        <v>0</v>
      </c>
      <c r="AR66">
        <v>11.275001173641305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655.4531799204085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9.0400274380473711</v>
      </c>
      <c r="L67">
        <v>200.69206198946208</v>
      </c>
      <c r="M67">
        <v>27.229790359530167</v>
      </c>
      <c r="N67">
        <v>35.151248306807766</v>
      </c>
      <c r="O67">
        <v>0</v>
      </c>
      <c r="P67">
        <v>41.341239171641789</v>
      </c>
      <c r="Q67">
        <v>3.2294017297152071</v>
      </c>
      <c r="R67">
        <v>12.550116434341103</v>
      </c>
      <c r="S67">
        <v>7.8167327758620688</v>
      </c>
      <c r="T67">
        <v>0</v>
      </c>
      <c r="U67">
        <v>59.943732795389884</v>
      </c>
      <c r="V67">
        <v>4.9442434906832302</v>
      </c>
      <c r="W67">
        <v>10.62986470909091</v>
      </c>
      <c r="X67">
        <v>36.471742656683773</v>
      </c>
      <c r="Y67">
        <v>0</v>
      </c>
      <c r="Z67">
        <v>1.9304754545454546</v>
      </c>
      <c r="AA67">
        <v>8.3008737299578055</v>
      </c>
      <c r="AB67">
        <v>11.697251051994549</v>
      </c>
      <c r="AC67">
        <v>8.6039612915400685</v>
      </c>
      <c r="AD67">
        <v>8.0952312968984241</v>
      </c>
      <c r="AE67">
        <v>14.633861557665425</v>
      </c>
      <c r="AF67">
        <v>0</v>
      </c>
      <c r="AG67">
        <v>11.634741256274099</v>
      </c>
      <c r="AH67">
        <v>45.275240489461446</v>
      </c>
      <c r="AI67">
        <v>0</v>
      </c>
      <c r="AJ67">
        <v>0</v>
      </c>
      <c r="AK67">
        <v>20.07622738282112</v>
      </c>
      <c r="AL67">
        <v>0</v>
      </c>
      <c r="AM67">
        <v>0</v>
      </c>
      <c r="AN67">
        <v>1.0149532124481762</v>
      </c>
      <c r="AO67">
        <v>0</v>
      </c>
      <c r="AP67">
        <v>2.0856458748135873</v>
      </c>
      <c r="AQ67">
        <v>0</v>
      </c>
      <c r="AR67">
        <v>11.601812926358695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603.43293319402301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9.0400274380473711</v>
      </c>
      <c r="L68">
        <v>200.69206198946208</v>
      </c>
      <c r="M68">
        <v>27.229790359530167</v>
      </c>
      <c r="N68">
        <v>35.151248306807766</v>
      </c>
      <c r="O68">
        <v>0</v>
      </c>
      <c r="P68">
        <v>41.341239171641789</v>
      </c>
      <c r="Q68">
        <v>3.2294017297152071</v>
      </c>
      <c r="R68">
        <v>12.550116434341103</v>
      </c>
      <c r="S68">
        <v>7.8167327758620688</v>
      </c>
      <c r="T68">
        <v>0</v>
      </c>
      <c r="U68">
        <v>59.943732795389884</v>
      </c>
      <c r="V68">
        <v>4.9442434906832302</v>
      </c>
      <c r="W68">
        <v>10.62986470909091</v>
      </c>
      <c r="X68">
        <v>36.471742656683773</v>
      </c>
      <c r="Y68">
        <v>0</v>
      </c>
      <c r="Z68">
        <v>1.9304754545454546</v>
      </c>
      <c r="AA68">
        <v>12.475161102953585</v>
      </c>
      <c r="AB68">
        <v>11.697251051994549</v>
      </c>
      <c r="AC68">
        <v>8.6039612915400685</v>
      </c>
      <c r="AD68">
        <v>8.0952312968984241</v>
      </c>
      <c r="AE68">
        <v>14.633861557665425</v>
      </c>
      <c r="AF68">
        <v>0</v>
      </c>
      <c r="AG68">
        <v>11.634741256274099</v>
      </c>
      <c r="AH68">
        <v>45.275240489461446</v>
      </c>
      <c r="AI68">
        <v>0</v>
      </c>
      <c r="AJ68">
        <v>0</v>
      </c>
      <c r="AK68">
        <v>20.07622738282112</v>
      </c>
      <c r="AL68">
        <v>0</v>
      </c>
      <c r="AM68">
        <v>0</v>
      </c>
      <c r="AN68">
        <v>1.0149532124481762</v>
      </c>
      <c r="AO68">
        <v>0</v>
      </c>
      <c r="AP68">
        <v>2.0856458748135873</v>
      </c>
      <c r="AQ68">
        <v>0</v>
      </c>
      <c r="AR68">
        <v>11.601812926358695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607.60722056701877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9.0400274380473711</v>
      </c>
      <c r="L69">
        <v>195.87310869130445</v>
      </c>
      <c r="M69">
        <v>27.229790359530167</v>
      </c>
      <c r="N69">
        <v>35.151248306807766</v>
      </c>
      <c r="O69">
        <v>0</v>
      </c>
      <c r="P69">
        <v>41.341239171641789</v>
      </c>
      <c r="Q69">
        <v>3.2294017297152071</v>
      </c>
      <c r="R69">
        <v>12.550116434341103</v>
      </c>
      <c r="S69">
        <v>7.8167327758620688</v>
      </c>
      <c r="T69">
        <v>0</v>
      </c>
      <c r="U69">
        <v>59.943732795389884</v>
      </c>
      <c r="V69">
        <v>4.9442434906832302</v>
      </c>
      <c r="W69">
        <v>10.62986470909091</v>
      </c>
      <c r="X69">
        <v>43.41936681716944</v>
      </c>
      <c r="Y69">
        <v>0</v>
      </c>
      <c r="Z69">
        <v>1.9304754545454546</v>
      </c>
      <c r="AA69">
        <v>12.475161102953585</v>
      </c>
      <c r="AB69">
        <v>11.697251051994549</v>
      </c>
      <c r="AC69">
        <v>8.6039612915400685</v>
      </c>
      <c r="AD69">
        <v>8.0952312968984241</v>
      </c>
      <c r="AE69">
        <v>14.633861557665425</v>
      </c>
      <c r="AF69">
        <v>0</v>
      </c>
      <c r="AG69">
        <v>11.634741256274099</v>
      </c>
      <c r="AH69">
        <v>45.275240489461446</v>
      </c>
      <c r="AI69">
        <v>0</v>
      </c>
      <c r="AJ69">
        <v>0</v>
      </c>
      <c r="AK69">
        <v>20.07622738282112</v>
      </c>
      <c r="AL69">
        <v>0</v>
      </c>
      <c r="AM69">
        <v>1.5391118885925688</v>
      </c>
      <c r="AN69">
        <v>1.0149532124481762</v>
      </c>
      <c r="AO69">
        <v>0</v>
      </c>
      <c r="AP69">
        <v>1.8960415370339683</v>
      </c>
      <c r="AQ69">
        <v>0</v>
      </c>
      <c r="AR69">
        <v>11.601812926358695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611.08539898015965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9.0400274380473711</v>
      </c>
      <c r="L70">
        <v>195.87310869130445</v>
      </c>
      <c r="M70">
        <v>27.229790359530167</v>
      </c>
      <c r="N70">
        <v>35.151248306807766</v>
      </c>
      <c r="O70">
        <v>0</v>
      </c>
      <c r="P70">
        <v>41.34885453185462</v>
      </c>
      <c r="Q70">
        <v>3.2306017177419357</v>
      </c>
      <c r="R70">
        <v>12.547291068836339</v>
      </c>
      <c r="S70">
        <v>7.8167327758620688</v>
      </c>
      <c r="T70">
        <v>0</v>
      </c>
      <c r="U70">
        <v>59.943732795389884</v>
      </c>
      <c r="V70">
        <v>4.9442434906832302</v>
      </c>
      <c r="W70">
        <v>10.62986470909091</v>
      </c>
      <c r="X70">
        <v>43.41936681716944</v>
      </c>
      <c r="Y70">
        <v>0</v>
      </c>
      <c r="Z70">
        <v>1.9304754545454546</v>
      </c>
      <c r="AA70">
        <v>12.475161102953585</v>
      </c>
      <c r="AB70">
        <v>11.697251051994549</v>
      </c>
      <c r="AC70">
        <v>8.6039612915400685</v>
      </c>
      <c r="AD70">
        <v>8.0952312968984241</v>
      </c>
      <c r="AE70">
        <v>14.633861557665425</v>
      </c>
      <c r="AF70">
        <v>0</v>
      </c>
      <c r="AG70">
        <v>11.634741256274099</v>
      </c>
      <c r="AH70">
        <v>45.275240489461446</v>
      </c>
      <c r="AI70">
        <v>1.0552917846798977</v>
      </c>
      <c r="AJ70">
        <v>0</v>
      </c>
      <c r="AK70">
        <v>20.07622738282112</v>
      </c>
      <c r="AL70">
        <v>0</v>
      </c>
      <c r="AM70">
        <v>1.5391118885925688</v>
      </c>
      <c r="AN70">
        <v>1.0149532124481762</v>
      </c>
      <c r="AO70">
        <v>0</v>
      </c>
      <c r="AP70">
        <v>1.8960415370339683</v>
      </c>
      <c r="AQ70">
        <v>0</v>
      </c>
      <c r="AR70">
        <v>11.601812926358695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612.14668074757424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9.0400090727426488</v>
      </c>
      <c r="L71">
        <v>191.04168051123887</v>
      </c>
      <c r="M71">
        <v>27.229790359530167</v>
      </c>
      <c r="N71">
        <v>35.151248306807766</v>
      </c>
      <c r="O71">
        <v>0</v>
      </c>
      <c r="P71">
        <v>41.341239171641789</v>
      </c>
      <c r="Q71">
        <v>3.2294017297152071</v>
      </c>
      <c r="R71">
        <v>12.550116434341103</v>
      </c>
      <c r="S71">
        <v>7.8167327758620688</v>
      </c>
      <c r="T71">
        <v>0</v>
      </c>
      <c r="U71">
        <v>60.204084167252518</v>
      </c>
      <c r="V71">
        <v>6.1599754459392129</v>
      </c>
      <c r="W71">
        <v>13.117584041422889</v>
      </c>
      <c r="X71">
        <v>43.419025296387225</v>
      </c>
      <c r="Y71">
        <v>0</v>
      </c>
      <c r="Z71">
        <v>1.9304754545454546</v>
      </c>
      <c r="AA71">
        <v>12.475161102953585</v>
      </c>
      <c r="AB71">
        <v>11.697251051994549</v>
      </c>
      <c r="AC71">
        <v>8.6039612915400685</v>
      </c>
      <c r="AD71">
        <v>8.0952312968984241</v>
      </c>
      <c r="AE71">
        <v>14.633861557665425</v>
      </c>
      <c r="AF71">
        <v>0</v>
      </c>
      <c r="AG71">
        <v>11.634741256274099</v>
      </c>
      <c r="AH71">
        <v>45.275240489461446</v>
      </c>
      <c r="AI71">
        <v>1.0552917846798977</v>
      </c>
      <c r="AJ71">
        <v>0</v>
      </c>
      <c r="AK71">
        <v>20.07622738282112</v>
      </c>
      <c r="AL71">
        <v>0</v>
      </c>
      <c r="AM71">
        <v>2.762508709775267</v>
      </c>
      <c r="AN71">
        <v>1.0149532124481762</v>
      </c>
      <c r="AO71">
        <v>0</v>
      </c>
      <c r="AP71">
        <v>1.8960415370339683</v>
      </c>
      <c r="AQ71">
        <v>0</v>
      </c>
      <c r="AR71">
        <v>11.601812926358695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612.49610217932036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9.0399947298155201</v>
      </c>
      <c r="L72">
        <v>261.47923842064756</v>
      </c>
      <c r="M72">
        <v>27.229790359530167</v>
      </c>
      <c r="N72">
        <v>35.151248306807766</v>
      </c>
      <c r="O72">
        <v>0</v>
      </c>
      <c r="P72">
        <v>41.341239171641789</v>
      </c>
      <c r="Q72">
        <v>3.2294017297152071</v>
      </c>
      <c r="R72">
        <v>12.550116434341103</v>
      </c>
      <c r="S72">
        <v>7.8167327758620688</v>
      </c>
      <c r="T72">
        <v>0</v>
      </c>
      <c r="U72">
        <v>60.219314219004474</v>
      </c>
      <c r="V72">
        <v>6.1599754459392129</v>
      </c>
      <c r="W72">
        <v>13.117584041422889</v>
      </c>
      <c r="X72">
        <v>43.419025296387225</v>
      </c>
      <c r="Y72">
        <v>0</v>
      </c>
      <c r="Z72">
        <v>1.9304754545454546</v>
      </c>
      <c r="AA72">
        <v>12.475161102953585</v>
      </c>
      <c r="AB72">
        <v>11.697251051994549</v>
      </c>
      <c r="AC72">
        <v>8.6039612915400685</v>
      </c>
      <c r="AD72">
        <v>8.0952312968984241</v>
      </c>
      <c r="AE72">
        <v>14.633861557665425</v>
      </c>
      <c r="AF72">
        <v>0</v>
      </c>
      <c r="AG72">
        <v>11.634741256274099</v>
      </c>
      <c r="AH72">
        <v>45.275240489461446</v>
      </c>
      <c r="AI72">
        <v>1.0552917846798977</v>
      </c>
      <c r="AJ72">
        <v>0</v>
      </c>
      <c r="AK72">
        <v>20.07622738282112</v>
      </c>
      <c r="AL72">
        <v>0</v>
      </c>
      <c r="AM72">
        <v>2.762508709775267</v>
      </c>
      <c r="AN72">
        <v>1.0149532124481762</v>
      </c>
      <c r="AO72">
        <v>0</v>
      </c>
      <c r="AP72">
        <v>1.8960415370339683</v>
      </c>
      <c r="AQ72">
        <v>0</v>
      </c>
      <c r="AR72">
        <v>11.601812926358695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682.94887579755391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9.0400090727426488</v>
      </c>
      <c r="L73">
        <v>287.53663157707297</v>
      </c>
      <c r="M73">
        <v>27.229790359530167</v>
      </c>
      <c r="N73">
        <v>35.151248306807766</v>
      </c>
      <c r="O73">
        <v>0</v>
      </c>
      <c r="P73">
        <v>41.34885453185462</v>
      </c>
      <c r="Q73">
        <v>3.2306017177419357</v>
      </c>
      <c r="R73">
        <v>12.547291068836339</v>
      </c>
      <c r="S73">
        <v>7.8167327758620688</v>
      </c>
      <c r="T73">
        <v>0</v>
      </c>
      <c r="U73">
        <v>60.219314219004474</v>
      </c>
      <c r="V73">
        <v>6.1599754459392129</v>
      </c>
      <c r="W73">
        <v>13.117584041422889</v>
      </c>
      <c r="X73">
        <v>43.419025296387225</v>
      </c>
      <c r="Y73">
        <v>0</v>
      </c>
      <c r="Z73">
        <v>1.9304754545454546</v>
      </c>
      <c r="AA73">
        <v>12.475161102953585</v>
      </c>
      <c r="AB73">
        <v>11.697251051994549</v>
      </c>
      <c r="AC73">
        <v>8.6039612915400685</v>
      </c>
      <c r="AD73">
        <v>8.0952312968984241</v>
      </c>
      <c r="AE73">
        <v>14.633861557665425</v>
      </c>
      <c r="AF73">
        <v>0</v>
      </c>
      <c r="AG73">
        <v>11.634741256274099</v>
      </c>
      <c r="AH73">
        <v>45.275240489461446</v>
      </c>
      <c r="AI73">
        <v>1.0552917846798977</v>
      </c>
      <c r="AJ73">
        <v>0</v>
      </c>
      <c r="AK73">
        <v>20.07622738282112</v>
      </c>
      <c r="AL73">
        <v>0</v>
      </c>
      <c r="AM73">
        <v>2.9203663724415052</v>
      </c>
      <c r="AN73">
        <v>1.0149532124481762</v>
      </c>
      <c r="AO73">
        <v>0</v>
      </c>
      <c r="AP73">
        <v>1.8960415370339683</v>
      </c>
      <c r="AQ73">
        <v>0</v>
      </c>
      <c r="AR73">
        <v>13.0724652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710.64078321594877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9.0400238642639525</v>
      </c>
      <c r="L74">
        <v>237.36984962800065</v>
      </c>
      <c r="M74">
        <v>27.229790359530167</v>
      </c>
      <c r="N74">
        <v>35.151248306807766</v>
      </c>
      <c r="O74">
        <v>0</v>
      </c>
      <c r="P74">
        <v>41.34885453185462</v>
      </c>
      <c r="Q74">
        <v>3.2306017177419357</v>
      </c>
      <c r="R74">
        <v>12.547291068836339</v>
      </c>
      <c r="S74">
        <v>7.8167327758620688</v>
      </c>
      <c r="T74">
        <v>0</v>
      </c>
      <c r="U74">
        <v>60.219314219004474</v>
      </c>
      <c r="V74">
        <v>6.1599754459392129</v>
      </c>
      <c r="W74">
        <v>13.117584041422889</v>
      </c>
      <c r="X74">
        <v>43.419025296387225</v>
      </c>
      <c r="Y74">
        <v>0</v>
      </c>
      <c r="Z74">
        <v>1.9304754545454546</v>
      </c>
      <c r="AA74">
        <v>12.475161102953585</v>
      </c>
      <c r="AB74">
        <v>11.697251051994549</v>
      </c>
      <c r="AC74">
        <v>8.6039612915400685</v>
      </c>
      <c r="AD74">
        <v>8.0952312968984241</v>
      </c>
      <c r="AE74">
        <v>14.633861557665425</v>
      </c>
      <c r="AF74">
        <v>0</v>
      </c>
      <c r="AG74">
        <v>11.634741256274099</v>
      </c>
      <c r="AH74">
        <v>45.275240489461446</v>
      </c>
      <c r="AI74">
        <v>1.8844495972136925</v>
      </c>
      <c r="AJ74">
        <v>0</v>
      </c>
      <c r="AK74">
        <v>20.07622738282112</v>
      </c>
      <c r="AL74">
        <v>0</v>
      </c>
      <c r="AM74">
        <v>4.6789005024130583</v>
      </c>
      <c r="AN74">
        <v>1.0149532124481762</v>
      </c>
      <c r="AO74">
        <v>0</v>
      </c>
      <c r="AP74">
        <v>1.8960415370339683</v>
      </c>
      <c r="AQ74">
        <v>0</v>
      </c>
      <c r="AR74">
        <v>13.0724652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663.06170800090308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9.0399867211279012</v>
      </c>
      <c r="L75">
        <v>192.02064242639261</v>
      </c>
      <c r="M75">
        <v>27.229790359530167</v>
      </c>
      <c r="N75">
        <v>35.151248306807766</v>
      </c>
      <c r="O75">
        <v>0</v>
      </c>
      <c r="P75">
        <v>41.34885453185462</v>
      </c>
      <c r="Q75">
        <v>3.2306017177419357</v>
      </c>
      <c r="R75">
        <v>12.547291068836339</v>
      </c>
      <c r="S75">
        <v>7.8167327758620688</v>
      </c>
      <c r="T75">
        <v>0</v>
      </c>
      <c r="U75">
        <v>60.219314219004474</v>
      </c>
      <c r="V75">
        <v>6.1599754459392129</v>
      </c>
      <c r="W75">
        <v>13.117584041422889</v>
      </c>
      <c r="X75">
        <v>43.419025296387225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8.0952312968984241</v>
      </c>
      <c r="AE75">
        <v>14.633861557665425</v>
      </c>
      <c r="AF75">
        <v>0</v>
      </c>
      <c r="AG75">
        <v>11.634741256274099</v>
      </c>
      <c r="AH75">
        <v>45.275240489461446</v>
      </c>
      <c r="AI75">
        <v>3.0151194579442064</v>
      </c>
      <c r="AJ75">
        <v>0</v>
      </c>
      <c r="AK75">
        <v>20.07622738282112</v>
      </c>
      <c r="AL75">
        <v>0</v>
      </c>
      <c r="AM75">
        <v>4.6789005024130583</v>
      </c>
      <c r="AN75">
        <v>1.0149532124481762</v>
      </c>
      <c r="AO75">
        <v>0</v>
      </c>
      <c r="AP75">
        <v>1.2893082083678538</v>
      </c>
      <c r="AQ75">
        <v>0</v>
      </c>
      <c r="AR75">
        <v>13.0724652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618.23640018822346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9.0399867211279012</v>
      </c>
      <c r="L76">
        <v>141.83109077712112</v>
      </c>
      <c r="M76">
        <v>27.229790359530167</v>
      </c>
      <c r="N76">
        <v>35.151248306807766</v>
      </c>
      <c r="O76">
        <v>0</v>
      </c>
      <c r="P76">
        <v>41.34885453185462</v>
      </c>
      <c r="Q76">
        <v>3.2306017177419357</v>
      </c>
      <c r="R76">
        <v>12.547291068836339</v>
      </c>
      <c r="S76">
        <v>7.8167327758620688</v>
      </c>
      <c r="T76">
        <v>0</v>
      </c>
      <c r="U76">
        <v>60.219314219004474</v>
      </c>
      <c r="V76">
        <v>6.1599754459392129</v>
      </c>
      <c r="W76">
        <v>10.309437999106876</v>
      </c>
      <c r="X76">
        <v>43.419025296387225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11.634741256274099</v>
      </c>
      <c r="AH76">
        <v>45.275240489461446</v>
      </c>
      <c r="AI76">
        <v>14.69870767748519</v>
      </c>
      <c r="AJ76">
        <v>0</v>
      </c>
      <c r="AK76">
        <v>20.07622738282112</v>
      </c>
      <c r="AL76">
        <v>0</v>
      </c>
      <c r="AM76">
        <v>4.6789005024130583</v>
      </c>
      <c r="AN76">
        <v>1.0149532124481762</v>
      </c>
      <c r="AO76">
        <v>0</v>
      </c>
      <c r="AP76">
        <v>1.2893082083678538</v>
      </c>
      <c r="AQ76">
        <v>0</v>
      </c>
      <c r="AR76">
        <v>13.0724652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576.94106216190482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9.0399867211279012</v>
      </c>
      <c r="L77">
        <v>187.18064775809148</v>
      </c>
      <c r="M77">
        <v>27.229790359530167</v>
      </c>
      <c r="N77">
        <v>35.151248306807766</v>
      </c>
      <c r="O77">
        <v>0</v>
      </c>
      <c r="P77">
        <v>41.34885453185462</v>
      </c>
      <c r="Q77">
        <v>3.2306017177419357</v>
      </c>
      <c r="R77">
        <v>12.547291068836339</v>
      </c>
      <c r="S77">
        <v>7.8167327758620688</v>
      </c>
      <c r="T77">
        <v>0</v>
      </c>
      <c r="U77">
        <v>59.989316838227815</v>
      </c>
      <c r="V77">
        <v>6.1599754459392129</v>
      </c>
      <c r="W77">
        <v>10.309437999106876</v>
      </c>
      <c r="X77">
        <v>43.419025296387225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11.634741256274099</v>
      </c>
      <c r="AH77">
        <v>45.275240489461446</v>
      </c>
      <c r="AI77">
        <v>14.69870767748519</v>
      </c>
      <c r="AJ77">
        <v>0</v>
      </c>
      <c r="AK77">
        <v>20.07622738282112</v>
      </c>
      <c r="AL77">
        <v>0</v>
      </c>
      <c r="AM77">
        <v>4.6789005024130583</v>
      </c>
      <c r="AN77">
        <v>1.0149532124481762</v>
      </c>
      <c r="AO77">
        <v>0</v>
      </c>
      <c r="AP77">
        <v>1.2893082083678538</v>
      </c>
      <c r="AQ77">
        <v>0</v>
      </c>
      <c r="AR77">
        <v>13.0724652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624.7652894288201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9.0399867211279012</v>
      </c>
      <c r="L78">
        <v>193.95048031330947</v>
      </c>
      <c r="M78">
        <v>27.229790359530167</v>
      </c>
      <c r="N78">
        <v>35.151248306807766</v>
      </c>
      <c r="O78">
        <v>0</v>
      </c>
      <c r="P78">
        <v>41.34885453185462</v>
      </c>
      <c r="Q78">
        <v>3.2306017177419357</v>
      </c>
      <c r="R78">
        <v>12.547291068836339</v>
      </c>
      <c r="S78">
        <v>7.8167327758620688</v>
      </c>
      <c r="T78">
        <v>0</v>
      </c>
      <c r="U78">
        <v>59.989316838227815</v>
      </c>
      <c r="V78">
        <v>6.1599754459392129</v>
      </c>
      <c r="W78">
        <v>10.309437999106876</v>
      </c>
      <c r="X78">
        <v>43.419025296387225</v>
      </c>
      <c r="Y78">
        <v>0</v>
      </c>
      <c r="Z78">
        <v>5.8207351704545465</v>
      </c>
      <c r="AA78">
        <v>12.475161102953585</v>
      </c>
      <c r="AB78">
        <v>11.697251051994549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11.634741256274099</v>
      </c>
      <c r="AH78">
        <v>45.793873500953858</v>
      </c>
      <c r="AI78">
        <v>14.69870767748519</v>
      </c>
      <c r="AJ78">
        <v>0</v>
      </c>
      <c r="AK78">
        <v>20.07622738282112</v>
      </c>
      <c r="AL78">
        <v>0</v>
      </c>
      <c r="AM78">
        <v>4.6883719363807721</v>
      </c>
      <c r="AN78">
        <v>1.0149532124481762</v>
      </c>
      <c r="AO78">
        <v>0</v>
      </c>
      <c r="AP78">
        <v>1.2893082083678538</v>
      </c>
      <c r="AQ78">
        <v>0</v>
      </c>
      <c r="AR78">
        <v>13.0724652</v>
      </c>
      <c r="AS78">
        <v>9.7562486408497922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636.26727897426838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9.0399867211279012</v>
      </c>
      <c r="L79">
        <v>310.4801949269613</v>
      </c>
      <c r="M79">
        <v>27.229790359530167</v>
      </c>
      <c r="N79">
        <v>35.151248306807766</v>
      </c>
      <c r="O79">
        <v>0</v>
      </c>
      <c r="P79">
        <v>41.34885453185462</v>
      </c>
      <c r="Q79">
        <v>3.2306017177419357</v>
      </c>
      <c r="R79">
        <v>12.547291068836339</v>
      </c>
      <c r="S79">
        <v>7.8167327758620688</v>
      </c>
      <c r="T79">
        <v>0</v>
      </c>
      <c r="U79">
        <v>59.989316838227815</v>
      </c>
      <c r="V79">
        <v>6.1599754459392129</v>
      </c>
      <c r="W79">
        <v>13.117584041422889</v>
      </c>
      <c r="X79">
        <v>43.419025296387225</v>
      </c>
      <c r="Y79">
        <v>0</v>
      </c>
      <c r="Z79">
        <v>5.8207351704545465</v>
      </c>
      <c r="AA79">
        <v>12.475161102953585</v>
      </c>
      <c r="AB79">
        <v>11.697251051994549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11.634741256274099</v>
      </c>
      <c r="AH79">
        <v>45.793873500953858</v>
      </c>
      <c r="AI79">
        <v>14.69870767748519</v>
      </c>
      <c r="AJ79">
        <v>0</v>
      </c>
      <c r="AK79">
        <v>20.07622738282112</v>
      </c>
      <c r="AL79">
        <v>0</v>
      </c>
      <c r="AM79">
        <v>4.6883719363807721</v>
      </c>
      <c r="AN79">
        <v>1.0149532124481762</v>
      </c>
      <c r="AO79">
        <v>0</v>
      </c>
      <c r="AP79">
        <v>1.2893082083678538</v>
      </c>
      <c r="AQ79">
        <v>0</v>
      </c>
      <c r="AR79">
        <v>13.0724652</v>
      </c>
      <c r="AS79">
        <v>9.7562486408497922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755.60513963023618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9.0299808809089992</v>
      </c>
      <c r="L80">
        <v>309.54772772806251</v>
      </c>
      <c r="M80">
        <v>27.229790359530167</v>
      </c>
      <c r="N80">
        <v>35.151248306807766</v>
      </c>
      <c r="O80">
        <v>0</v>
      </c>
      <c r="P80">
        <v>41.34885453185462</v>
      </c>
      <c r="Q80">
        <v>3.2306017177419357</v>
      </c>
      <c r="R80">
        <v>12.547291068836339</v>
      </c>
      <c r="S80">
        <v>7.8167327758620688</v>
      </c>
      <c r="T80">
        <v>0</v>
      </c>
      <c r="U80">
        <v>59.989316838227815</v>
      </c>
      <c r="V80">
        <v>6.1599754459392129</v>
      </c>
      <c r="W80">
        <v>13.117584041422889</v>
      </c>
      <c r="X80">
        <v>43.419025296387225</v>
      </c>
      <c r="Y80">
        <v>0</v>
      </c>
      <c r="Z80">
        <v>5.8207351704545465</v>
      </c>
      <c r="AA80">
        <v>12.475161102953585</v>
      </c>
      <c r="AB80">
        <v>11.697251051994549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11.634741256274099</v>
      </c>
      <c r="AH80">
        <v>45.793873500953858</v>
      </c>
      <c r="AI80">
        <v>14.69870767748519</v>
      </c>
      <c r="AJ80">
        <v>0</v>
      </c>
      <c r="AK80">
        <v>20.07622738282112</v>
      </c>
      <c r="AL80">
        <v>0</v>
      </c>
      <c r="AM80">
        <v>4.6883719363807721</v>
      </c>
      <c r="AN80">
        <v>1.0149532124481762</v>
      </c>
      <c r="AO80">
        <v>0</v>
      </c>
      <c r="AP80">
        <v>1.2893082083678538</v>
      </c>
      <c r="AQ80">
        <v>0</v>
      </c>
      <c r="AR80">
        <v>13.0724652</v>
      </c>
      <c r="AS80">
        <v>9.7562486408497922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754.66266659111852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8.8201060476381219</v>
      </c>
      <c r="L81">
        <v>317.93893524251314</v>
      </c>
      <c r="M81">
        <v>27.229790359530167</v>
      </c>
      <c r="N81">
        <v>35.151248306807766</v>
      </c>
      <c r="O81">
        <v>0</v>
      </c>
      <c r="P81">
        <v>41.34885453185462</v>
      </c>
      <c r="Q81">
        <v>3.2306017177419357</v>
      </c>
      <c r="R81">
        <v>12.547291068836339</v>
      </c>
      <c r="S81">
        <v>7.8167327758620688</v>
      </c>
      <c r="T81">
        <v>0</v>
      </c>
      <c r="U81">
        <v>59.989316838227815</v>
      </c>
      <c r="V81">
        <v>6.1599754459392129</v>
      </c>
      <c r="W81">
        <v>13.117584041422889</v>
      </c>
      <c r="X81">
        <v>43.419025296387225</v>
      </c>
      <c r="Y81">
        <v>0</v>
      </c>
      <c r="Z81">
        <v>5.8207351704545465</v>
      </c>
      <c r="AA81">
        <v>12.475161102953585</v>
      </c>
      <c r="AB81">
        <v>11.697251051994549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11.634741256274099</v>
      </c>
      <c r="AH81">
        <v>45.793873500953858</v>
      </c>
      <c r="AI81">
        <v>14.69870767748519</v>
      </c>
      <c r="AJ81">
        <v>0</v>
      </c>
      <c r="AK81">
        <v>20.07622738282112</v>
      </c>
      <c r="AL81">
        <v>0</v>
      </c>
      <c r="AM81">
        <v>4.6883719363807721</v>
      </c>
      <c r="AN81">
        <v>1.0149532124481762</v>
      </c>
      <c r="AO81">
        <v>0</v>
      </c>
      <c r="AP81">
        <v>1.2893082083678538</v>
      </c>
      <c r="AQ81">
        <v>0</v>
      </c>
      <c r="AR81">
        <v>13.0724652</v>
      </c>
      <c r="AS81">
        <v>9.7562486408497922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762.84399927229833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9.0300346246292804</v>
      </c>
      <c r="L82">
        <v>317.93893524251314</v>
      </c>
      <c r="M82">
        <v>27.229790359530167</v>
      </c>
      <c r="N82">
        <v>35.151248306807766</v>
      </c>
      <c r="O82">
        <v>0</v>
      </c>
      <c r="P82">
        <v>41.34885453185462</v>
      </c>
      <c r="Q82">
        <v>3.2306017177419357</v>
      </c>
      <c r="R82">
        <v>12.547291068836339</v>
      </c>
      <c r="S82">
        <v>7.8167327758620688</v>
      </c>
      <c r="T82">
        <v>0</v>
      </c>
      <c r="U82">
        <v>59.989316838227815</v>
      </c>
      <c r="V82">
        <v>6.1599754459392129</v>
      </c>
      <c r="W82">
        <v>13.117584041422889</v>
      </c>
      <c r="X82">
        <v>43.419025296387225</v>
      </c>
      <c r="Y82">
        <v>0</v>
      </c>
      <c r="Z82">
        <v>5.8207351704545465</v>
      </c>
      <c r="AA82">
        <v>12.475161102953585</v>
      </c>
      <c r="AB82">
        <v>11.697251051994549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11.634741256274099</v>
      </c>
      <c r="AH82">
        <v>45.793873500953858</v>
      </c>
      <c r="AI82">
        <v>1.8844495972136925</v>
      </c>
      <c r="AJ82">
        <v>0</v>
      </c>
      <c r="AK82">
        <v>20.07622738282112</v>
      </c>
      <c r="AL82">
        <v>0</v>
      </c>
      <c r="AM82">
        <v>4.6883719363807721</v>
      </c>
      <c r="AN82">
        <v>1.0149532124481762</v>
      </c>
      <c r="AO82">
        <v>0</v>
      </c>
      <c r="AP82">
        <v>1.2893082083678538</v>
      </c>
      <c r="AQ82">
        <v>0</v>
      </c>
      <c r="AR82">
        <v>13.0724652</v>
      </c>
      <c r="AS82">
        <v>9.7562486408497922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750.23966976901784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9.0300346246292804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41.34885453185462</v>
      </c>
      <c r="Q83">
        <v>3.2306017177419357</v>
      </c>
      <c r="R83">
        <v>12.547291068836339</v>
      </c>
      <c r="S83">
        <v>7.8167327758620688</v>
      </c>
      <c r="T83">
        <v>0</v>
      </c>
      <c r="U83">
        <v>59.989316838227815</v>
      </c>
      <c r="V83">
        <v>6.1599754459392129</v>
      </c>
      <c r="W83">
        <v>13.117584041422889</v>
      </c>
      <c r="X83">
        <v>43.419025296387225</v>
      </c>
      <c r="Y83">
        <v>0</v>
      </c>
      <c r="Z83">
        <v>5.8207351704545465</v>
      </c>
      <c r="AA83">
        <v>12.475161102953585</v>
      </c>
      <c r="AB83">
        <v>11.697251051994549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11.634741256274099</v>
      </c>
      <c r="AH83">
        <v>45.793873500953858</v>
      </c>
      <c r="AI83">
        <v>1.0552917846798977</v>
      </c>
      <c r="AJ83">
        <v>0</v>
      </c>
      <c r="AK83">
        <v>20.07622738282112</v>
      </c>
      <c r="AL83">
        <v>0</v>
      </c>
      <c r="AM83">
        <v>4.6883719363807721</v>
      </c>
      <c r="AN83">
        <v>1.0149532124481762</v>
      </c>
      <c r="AO83">
        <v>0</v>
      </c>
      <c r="AP83">
        <v>1.2893082083678538</v>
      </c>
      <c r="AQ83">
        <v>0</v>
      </c>
      <c r="AR83">
        <v>13.0724652</v>
      </c>
      <c r="AS83">
        <v>9.7562486408497922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749.41393271397089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41.34885453185462</v>
      </c>
      <c r="Q84">
        <v>3.2306017177419357</v>
      </c>
      <c r="R84">
        <v>12.547291068836339</v>
      </c>
      <c r="S84">
        <v>7.8167327758620688</v>
      </c>
      <c r="T84">
        <v>0</v>
      </c>
      <c r="U84">
        <v>59.989316838227815</v>
      </c>
      <c r="V84">
        <v>6.1599754459392129</v>
      </c>
      <c r="W84">
        <v>13.117584041422889</v>
      </c>
      <c r="X84">
        <v>43.419025296387225</v>
      </c>
      <c r="Y84">
        <v>0</v>
      </c>
      <c r="Z84">
        <v>5.8207351704545465</v>
      </c>
      <c r="AA84">
        <v>12.475161102953585</v>
      </c>
      <c r="AB84">
        <v>11.697251051994549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11.634741256274099</v>
      </c>
      <c r="AH84">
        <v>45.793873500953858</v>
      </c>
      <c r="AI84">
        <v>1.0552917846798977</v>
      </c>
      <c r="AJ84">
        <v>0</v>
      </c>
      <c r="AK84">
        <v>20.07622738282112</v>
      </c>
      <c r="AL84">
        <v>0</v>
      </c>
      <c r="AM84">
        <v>4.6883719363807721</v>
      </c>
      <c r="AN84">
        <v>1.0149532124481762</v>
      </c>
      <c r="AO84">
        <v>0</v>
      </c>
      <c r="AP84">
        <v>1.2893082083678538</v>
      </c>
      <c r="AQ84">
        <v>0</v>
      </c>
      <c r="AR84">
        <v>13.0724652</v>
      </c>
      <c r="AS84">
        <v>9.7562486408497922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749.41393271397089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41.34885453185462</v>
      </c>
      <c r="Q85">
        <v>3.2306017177419357</v>
      </c>
      <c r="R85">
        <v>12.547291068836339</v>
      </c>
      <c r="S85">
        <v>7.8167327758620688</v>
      </c>
      <c r="T85">
        <v>0</v>
      </c>
      <c r="U85">
        <v>59.989316838227815</v>
      </c>
      <c r="V85">
        <v>6.1599754459392129</v>
      </c>
      <c r="W85">
        <v>13.117584041422889</v>
      </c>
      <c r="X85">
        <v>43.419025296387225</v>
      </c>
      <c r="Y85">
        <v>0</v>
      </c>
      <c r="Z85">
        <v>5.8207351704545465</v>
      </c>
      <c r="AA85">
        <v>12.475161102953585</v>
      </c>
      <c r="AB85">
        <v>11.697251051994549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11.634741256274099</v>
      </c>
      <c r="AH85">
        <v>45.793873500953858</v>
      </c>
      <c r="AI85">
        <v>4.145789318674721</v>
      </c>
      <c r="AJ85">
        <v>0</v>
      </c>
      <c r="AK85">
        <v>20.07622738282112</v>
      </c>
      <c r="AL85">
        <v>0</v>
      </c>
      <c r="AM85">
        <v>4.6883719363807721</v>
      </c>
      <c r="AN85">
        <v>1.0149532124481762</v>
      </c>
      <c r="AO85">
        <v>0</v>
      </c>
      <c r="AP85">
        <v>1.2893082083678538</v>
      </c>
      <c r="AQ85">
        <v>0</v>
      </c>
      <c r="AR85">
        <v>11.601812926358695</v>
      </c>
      <c r="AS85">
        <v>9.7562486408497922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751.03377797432438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41.34885453185462</v>
      </c>
      <c r="Q86">
        <v>3.2306017177419357</v>
      </c>
      <c r="R86">
        <v>12.547291068836339</v>
      </c>
      <c r="S86">
        <v>7.8167327758620688</v>
      </c>
      <c r="T86">
        <v>0</v>
      </c>
      <c r="U86">
        <v>59.989316838227815</v>
      </c>
      <c r="V86">
        <v>6.1599754459392129</v>
      </c>
      <c r="W86">
        <v>13.117584041422889</v>
      </c>
      <c r="X86">
        <v>43.419025296387225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11.634741256274099</v>
      </c>
      <c r="AH86">
        <v>45.275240489461446</v>
      </c>
      <c r="AI86">
        <v>4.145789318674721</v>
      </c>
      <c r="AJ86">
        <v>0</v>
      </c>
      <c r="AK86">
        <v>20.07622738282112</v>
      </c>
      <c r="AL86">
        <v>0</v>
      </c>
      <c r="AM86">
        <v>4.6789005024130583</v>
      </c>
      <c r="AN86">
        <v>1.0149532124481762</v>
      </c>
      <c r="AO86">
        <v>0</v>
      </c>
      <c r="AP86">
        <v>1.2893082083678538</v>
      </c>
      <c r="AQ86">
        <v>0</v>
      </c>
      <c r="AR86">
        <v>11.601812926358695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745.34810677954874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41.34885453185462</v>
      </c>
      <c r="Q87">
        <v>3.2306017177419357</v>
      </c>
      <c r="R87">
        <v>12.547291068836339</v>
      </c>
      <c r="S87">
        <v>7.8167327758620688</v>
      </c>
      <c r="T87">
        <v>0</v>
      </c>
      <c r="U87">
        <v>59.989316838227815</v>
      </c>
      <c r="V87">
        <v>6.1599754459392129</v>
      </c>
      <c r="W87">
        <v>13.117584041422889</v>
      </c>
      <c r="X87">
        <v>43.419025296387225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11.634741256274099</v>
      </c>
      <c r="AH87">
        <v>45.275240489461446</v>
      </c>
      <c r="AI87">
        <v>4.145789318674721</v>
      </c>
      <c r="AJ87">
        <v>0</v>
      </c>
      <c r="AK87">
        <v>20.07622738282112</v>
      </c>
      <c r="AL87">
        <v>0</v>
      </c>
      <c r="AM87">
        <v>4.6789005024130583</v>
      </c>
      <c r="AN87">
        <v>1.0149532124481762</v>
      </c>
      <c r="AO87">
        <v>0</v>
      </c>
      <c r="AP87">
        <v>1.0997041773819385</v>
      </c>
      <c r="AQ87">
        <v>0</v>
      </c>
      <c r="AR87">
        <v>11.601812926358695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745.1585027485628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41.34885453185462</v>
      </c>
      <c r="Q88">
        <v>3.2306017177419357</v>
      </c>
      <c r="R88">
        <v>12.547291068836339</v>
      </c>
      <c r="S88">
        <v>7.8167327758620688</v>
      </c>
      <c r="T88">
        <v>0</v>
      </c>
      <c r="U88">
        <v>59.989316838227815</v>
      </c>
      <c r="V88">
        <v>6.1599754459392129</v>
      </c>
      <c r="W88">
        <v>13.117584041422889</v>
      </c>
      <c r="X88">
        <v>43.419025296387225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11.634741256274099</v>
      </c>
      <c r="AH88">
        <v>45.275240489461446</v>
      </c>
      <c r="AI88">
        <v>4.145789318674721</v>
      </c>
      <c r="AJ88">
        <v>0</v>
      </c>
      <c r="AK88">
        <v>20.125920960283686</v>
      </c>
      <c r="AL88">
        <v>0</v>
      </c>
      <c r="AM88">
        <v>4.6789005024130583</v>
      </c>
      <c r="AN88">
        <v>1.0149532124481762</v>
      </c>
      <c r="AO88">
        <v>0</v>
      </c>
      <c r="AP88">
        <v>1.0997041773819385</v>
      </c>
      <c r="AQ88">
        <v>0</v>
      </c>
      <c r="AR88">
        <v>11.601812926358695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745.20819632602536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16.876197000000001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41.34885453185462</v>
      </c>
      <c r="Q89">
        <v>3.2306017177419357</v>
      </c>
      <c r="R89">
        <v>12.547291068836339</v>
      </c>
      <c r="S89">
        <v>7.8167327758620688</v>
      </c>
      <c r="T89">
        <v>0</v>
      </c>
      <c r="U89">
        <v>59.989316838227815</v>
      </c>
      <c r="V89">
        <v>6.1599754459392129</v>
      </c>
      <c r="W89">
        <v>13.117584041422889</v>
      </c>
      <c r="X89">
        <v>43.419025296387225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11.634741256274099</v>
      </c>
      <c r="AH89">
        <v>45.275240489461446</v>
      </c>
      <c r="AI89">
        <v>4.145789318674721</v>
      </c>
      <c r="AJ89">
        <v>0</v>
      </c>
      <c r="AK89">
        <v>20.125920960283686</v>
      </c>
      <c r="AL89">
        <v>0</v>
      </c>
      <c r="AM89">
        <v>4.6789005024130583</v>
      </c>
      <c r="AN89">
        <v>1.0149532124481762</v>
      </c>
      <c r="AO89">
        <v>0</v>
      </c>
      <c r="AP89">
        <v>1.0997041773819385</v>
      </c>
      <c r="AQ89">
        <v>0</v>
      </c>
      <c r="AR89">
        <v>11.601812926358695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762.08439332602541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16.876197000000001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41.34885453185462</v>
      </c>
      <c r="Q90">
        <v>3.2306017177419357</v>
      </c>
      <c r="R90">
        <v>12.547291068836339</v>
      </c>
      <c r="S90">
        <v>7.8167327758620688</v>
      </c>
      <c r="T90">
        <v>0</v>
      </c>
      <c r="U90">
        <v>59.989316838227815</v>
      </c>
      <c r="V90">
        <v>6.1599754459392129</v>
      </c>
      <c r="W90">
        <v>13.117584041422889</v>
      </c>
      <c r="X90">
        <v>43.419025296387225</v>
      </c>
      <c r="Y90">
        <v>0</v>
      </c>
      <c r="Z90">
        <v>5.8207351704545465</v>
      </c>
      <c r="AA90">
        <v>12.475161102953585</v>
      </c>
      <c r="AB90">
        <v>11.697251051994549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11.634741256274099</v>
      </c>
      <c r="AH90">
        <v>45.793873500953858</v>
      </c>
      <c r="AI90">
        <v>4.145789318674721</v>
      </c>
      <c r="AJ90">
        <v>0</v>
      </c>
      <c r="AK90">
        <v>20.125920960283686</v>
      </c>
      <c r="AL90">
        <v>0</v>
      </c>
      <c r="AM90">
        <v>4.6883719363807721</v>
      </c>
      <c r="AN90">
        <v>1.0149532124481762</v>
      </c>
      <c r="AO90">
        <v>0</v>
      </c>
      <c r="AP90">
        <v>1.0997041773819385</v>
      </c>
      <c r="AQ90">
        <v>0</v>
      </c>
      <c r="AR90">
        <v>11.601812926358695</v>
      </c>
      <c r="AS90">
        <v>9.7562486408497922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767.77006452080104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41.34885453185462</v>
      </c>
      <c r="Q91">
        <v>3.2306017177419357</v>
      </c>
      <c r="R91">
        <v>12.547291068836339</v>
      </c>
      <c r="S91">
        <v>7.8167327758620688</v>
      </c>
      <c r="T91">
        <v>0</v>
      </c>
      <c r="U91">
        <v>59.989316838227815</v>
      </c>
      <c r="V91">
        <v>6.1599754459392129</v>
      </c>
      <c r="W91">
        <v>13.117584041422889</v>
      </c>
      <c r="X91">
        <v>43.419025296387225</v>
      </c>
      <c r="Y91">
        <v>0</v>
      </c>
      <c r="Z91">
        <v>5.8207351704545465</v>
      </c>
      <c r="AA91">
        <v>12.475161102953585</v>
      </c>
      <c r="AB91">
        <v>11.697251051994549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11.634741256274099</v>
      </c>
      <c r="AH91">
        <v>45.793873500953858</v>
      </c>
      <c r="AI91">
        <v>4.145789318674721</v>
      </c>
      <c r="AJ91">
        <v>0</v>
      </c>
      <c r="AK91">
        <v>20.125920960283686</v>
      </c>
      <c r="AL91">
        <v>0</v>
      </c>
      <c r="AM91">
        <v>4.6883719363807721</v>
      </c>
      <c r="AN91">
        <v>1.0149532124481762</v>
      </c>
      <c r="AO91">
        <v>0</v>
      </c>
      <c r="AP91">
        <v>1.0997041773819385</v>
      </c>
      <c r="AQ91">
        <v>0</v>
      </c>
      <c r="AR91">
        <v>10.131160652717391</v>
      </c>
      <c r="AS91">
        <v>9.7562486408497922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796.58849224715982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16.876197000000001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41.34885453185462</v>
      </c>
      <c r="Q92">
        <v>3.2306017177419357</v>
      </c>
      <c r="R92">
        <v>12.547291068836339</v>
      </c>
      <c r="S92">
        <v>7.8167327758620688</v>
      </c>
      <c r="T92">
        <v>0</v>
      </c>
      <c r="U92">
        <v>59.989316838227815</v>
      </c>
      <c r="V92">
        <v>6.1599754459392129</v>
      </c>
      <c r="W92">
        <v>13.117584041422889</v>
      </c>
      <c r="X92">
        <v>43.419025296387225</v>
      </c>
      <c r="Y92">
        <v>0</v>
      </c>
      <c r="Z92">
        <v>5.8207351704545465</v>
      </c>
      <c r="AA92">
        <v>12.475161102953585</v>
      </c>
      <c r="AB92">
        <v>11.697251051994549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11.634741256274099</v>
      </c>
      <c r="AH92">
        <v>45.793873500953858</v>
      </c>
      <c r="AI92">
        <v>4.145789318674721</v>
      </c>
      <c r="AJ92">
        <v>0</v>
      </c>
      <c r="AK92">
        <v>20.125920960283686</v>
      </c>
      <c r="AL92">
        <v>0</v>
      </c>
      <c r="AM92">
        <v>4.6883719363807721</v>
      </c>
      <c r="AN92">
        <v>1.0149532124481762</v>
      </c>
      <c r="AO92">
        <v>0</v>
      </c>
      <c r="AP92">
        <v>1.0997041773819385</v>
      </c>
      <c r="AQ92">
        <v>0</v>
      </c>
      <c r="AR92">
        <v>10.131160652717391</v>
      </c>
      <c r="AS92">
        <v>9.7562486408497922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796.58849224715982</v>
      </c>
    </row>
    <row r="93" spans="1:117">
      <c r="A93" t="s">
        <v>135</v>
      </c>
      <c r="B93">
        <v>0</v>
      </c>
      <c r="C93">
        <v>0</v>
      </c>
      <c r="D93">
        <v>11.964278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16.876197000000001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41.34885453185462</v>
      </c>
      <c r="Q93">
        <v>3.2306017177419357</v>
      </c>
      <c r="R93">
        <v>12.547291068836339</v>
      </c>
      <c r="S93">
        <v>7.8167327758620688</v>
      </c>
      <c r="T93">
        <v>0</v>
      </c>
      <c r="U93">
        <v>59.989316838227815</v>
      </c>
      <c r="V93">
        <v>6.1599754459392129</v>
      </c>
      <c r="W93">
        <v>13.117584041422889</v>
      </c>
      <c r="X93">
        <v>43.419025296387225</v>
      </c>
      <c r="Y93">
        <v>0</v>
      </c>
      <c r="Z93">
        <v>5.8207351704545465</v>
      </c>
      <c r="AA93">
        <v>12.475161102953585</v>
      </c>
      <c r="AB93">
        <v>11.697251051994549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11.634741256274099</v>
      </c>
      <c r="AH93">
        <v>45.793873500953858</v>
      </c>
      <c r="AI93">
        <v>4.5226791869163101</v>
      </c>
      <c r="AJ93">
        <v>0</v>
      </c>
      <c r="AK93">
        <v>20.125920960283686</v>
      </c>
      <c r="AL93">
        <v>0</v>
      </c>
      <c r="AM93">
        <v>4.6883719363807721</v>
      </c>
      <c r="AN93">
        <v>1.0149532124481762</v>
      </c>
      <c r="AO93">
        <v>0</v>
      </c>
      <c r="AP93">
        <v>1.0997041773819385</v>
      </c>
      <c r="AQ93">
        <v>0</v>
      </c>
      <c r="AR93">
        <v>9.8043489000000008</v>
      </c>
      <c r="AS93">
        <v>9.7562486408497922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796.63857036268405</v>
      </c>
    </row>
    <row r="94" spans="1:117">
      <c r="A94" t="s">
        <v>136</v>
      </c>
      <c r="B94">
        <v>0</v>
      </c>
      <c r="C94">
        <v>0</v>
      </c>
      <c r="D94">
        <v>11.964278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16.876197000000001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41.34885453185462</v>
      </c>
      <c r="Q94">
        <v>3.2306017177419357</v>
      </c>
      <c r="R94">
        <v>12.547291068836339</v>
      </c>
      <c r="S94">
        <v>7.8167327758620688</v>
      </c>
      <c r="T94">
        <v>0</v>
      </c>
      <c r="U94">
        <v>59.989316838227815</v>
      </c>
      <c r="V94">
        <v>6.1599754459392129</v>
      </c>
      <c r="W94">
        <v>13.117584041422889</v>
      </c>
      <c r="X94">
        <v>43.419025296387225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11.634741256274099</v>
      </c>
      <c r="AH94">
        <v>45.275240489461446</v>
      </c>
      <c r="AI94">
        <v>4.5226791869163101</v>
      </c>
      <c r="AJ94">
        <v>0</v>
      </c>
      <c r="AK94">
        <v>20.125920960283686</v>
      </c>
      <c r="AL94">
        <v>0</v>
      </c>
      <c r="AM94">
        <v>4.6789005024130583</v>
      </c>
      <c r="AN94">
        <v>1.0149532124481762</v>
      </c>
      <c r="AO94">
        <v>0</v>
      </c>
      <c r="AP94">
        <v>1.0997041773819385</v>
      </c>
      <c r="AQ94">
        <v>0</v>
      </c>
      <c r="AR94">
        <v>9.8043489000000008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791.90641337245381</v>
      </c>
    </row>
    <row r="95" spans="1:117">
      <c r="A95" t="s">
        <v>137</v>
      </c>
      <c r="B95">
        <v>0</v>
      </c>
      <c r="C95">
        <v>0</v>
      </c>
      <c r="D95">
        <v>11.960871557261676</v>
      </c>
      <c r="E95">
        <v>0</v>
      </c>
      <c r="F95">
        <v>0</v>
      </c>
      <c r="G95">
        <v>18.32136450398724</v>
      </c>
      <c r="H95">
        <v>0</v>
      </c>
      <c r="I95">
        <v>0</v>
      </c>
      <c r="J95">
        <v>13.259677604200322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41.34885453185462</v>
      </c>
      <c r="Q95">
        <v>3.2306017177419357</v>
      </c>
      <c r="R95">
        <v>12.547291068836339</v>
      </c>
      <c r="S95">
        <v>7.8167327758620688</v>
      </c>
      <c r="T95">
        <v>0</v>
      </c>
      <c r="U95">
        <v>59.989316838227815</v>
      </c>
      <c r="V95">
        <v>6.1599754459392129</v>
      </c>
      <c r="W95">
        <v>13.117584041422889</v>
      </c>
      <c r="X95">
        <v>43.419025296387225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11.634741256274099</v>
      </c>
      <c r="AH95">
        <v>45.275240489461446</v>
      </c>
      <c r="AI95">
        <v>4.5226791869163101</v>
      </c>
      <c r="AJ95">
        <v>0</v>
      </c>
      <c r="AK95">
        <v>20.125920960283686</v>
      </c>
      <c r="AL95">
        <v>0</v>
      </c>
      <c r="AM95">
        <v>4.6789005024130583</v>
      </c>
      <c r="AN95">
        <v>1.0149532124481762</v>
      </c>
      <c r="AO95">
        <v>0</v>
      </c>
      <c r="AP95">
        <v>1.0997041773819385</v>
      </c>
      <c r="AQ95">
        <v>0</v>
      </c>
      <c r="AR95">
        <v>9.8043489000000008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788.28305003790308</v>
      </c>
    </row>
    <row r="96" spans="1:117">
      <c r="A96" t="s">
        <v>138</v>
      </c>
      <c r="B96">
        <v>0</v>
      </c>
      <c r="C96">
        <v>0</v>
      </c>
      <c r="D96">
        <v>11.960871557261676</v>
      </c>
      <c r="E96">
        <v>0</v>
      </c>
      <c r="F96">
        <v>0</v>
      </c>
      <c r="G96">
        <v>18.32136450398724</v>
      </c>
      <c r="H96">
        <v>0</v>
      </c>
      <c r="I96">
        <v>0</v>
      </c>
      <c r="J96">
        <v>16.881172460236886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41.34885453185462</v>
      </c>
      <c r="Q96">
        <v>3.2306017177419357</v>
      </c>
      <c r="R96">
        <v>12.547291068836339</v>
      </c>
      <c r="S96">
        <v>7.8167327758620688</v>
      </c>
      <c r="T96">
        <v>0</v>
      </c>
      <c r="U96">
        <v>59.989316838227815</v>
      </c>
      <c r="V96">
        <v>6.1599754459392129</v>
      </c>
      <c r="W96">
        <v>13.117584041422889</v>
      </c>
      <c r="X96">
        <v>43.419025296387225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11.634741256274099</v>
      </c>
      <c r="AH96">
        <v>45.275240489461446</v>
      </c>
      <c r="AI96">
        <v>4.5226791869163101</v>
      </c>
      <c r="AJ96">
        <v>0</v>
      </c>
      <c r="AK96">
        <v>20.125920960283686</v>
      </c>
      <c r="AL96">
        <v>0</v>
      </c>
      <c r="AM96">
        <v>4.6789005024130583</v>
      </c>
      <c r="AN96">
        <v>1.0149532124481762</v>
      </c>
      <c r="AO96">
        <v>0</v>
      </c>
      <c r="AP96">
        <v>1.0997041773819385</v>
      </c>
      <c r="AQ96">
        <v>0</v>
      </c>
      <c r="AR96">
        <v>9.8043489000000008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791.9045448939396</v>
      </c>
    </row>
    <row r="97" spans="1:117">
      <c r="A97" t="s">
        <v>139</v>
      </c>
      <c r="B97">
        <v>0</v>
      </c>
      <c r="C97">
        <v>0</v>
      </c>
      <c r="D97">
        <v>11.960871557261676</v>
      </c>
      <c r="E97">
        <v>0</v>
      </c>
      <c r="F97">
        <v>0</v>
      </c>
      <c r="G97">
        <v>17.912226602870813</v>
      </c>
      <c r="H97">
        <v>0</v>
      </c>
      <c r="I97">
        <v>0</v>
      </c>
      <c r="J97">
        <v>16.368749226341038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41.34885453185462</v>
      </c>
      <c r="Q97">
        <v>3.2306017177419357</v>
      </c>
      <c r="R97">
        <v>12.547291068836339</v>
      </c>
      <c r="S97">
        <v>7.8167327758620688</v>
      </c>
      <c r="T97">
        <v>0</v>
      </c>
      <c r="U97">
        <v>59.989316838227815</v>
      </c>
      <c r="V97">
        <v>6.1599754459392129</v>
      </c>
      <c r="W97">
        <v>13.117584041422889</v>
      </c>
      <c r="X97">
        <v>43.419025296387225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11.634741256274099</v>
      </c>
      <c r="AH97">
        <v>45.275240489461446</v>
      </c>
      <c r="AI97">
        <v>4.5226791869163101</v>
      </c>
      <c r="AJ97">
        <v>0</v>
      </c>
      <c r="AK97">
        <v>20.125920960283686</v>
      </c>
      <c r="AL97">
        <v>0</v>
      </c>
      <c r="AM97">
        <v>4.6789005024130583</v>
      </c>
      <c r="AN97">
        <v>1.0149532124481762</v>
      </c>
      <c r="AO97">
        <v>0</v>
      </c>
      <c r="AP97">
        <v>0.91010014639602321</v>
      </c>
      <c r="AQ97">
        <v>0</v>
      </c>
      <c r="AR97">
        <v>9.8043489000000008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790.79337972794144</v>
      </c>
    </row>
    <row r="98" spans="1:117">
      <c r="A98" t="s">
        <v>140</v>
      </c>
      <c r="B98">
        <v>0</v>
      </c>
      <c r="C98">
        <v>0</v>
      </c>
      <c r="D98">
        <v>11.969438215604526</v>
      </c>
      <c r="E98">
        <v>0</v>
      </c>
      <c r="F98">
        <v>0</v>
      </c>
      <c r="G98">
        <v>14.255510150200974</v>
      </c>
      <c r="H98">
        <v>0</v>
      </c>
      <c r="I98">
        <v>0</v>
      </c>
      <c r="J98">
        <v>16.368749226341038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41.34885453185462</v>
      </c>
      <c r="Q98">
        <v>3.2306017177419357</v>
      </c>
      <c r="R98">
        <v>12.547291068836339</v>
      </c>
      <c r="S98">
        <v>7.8167327758620688</v>
      </c>
      <c r="T98">
        <v>0</v>
      </c>
      <c r="U98">
        <v>59.989316838227815</v>
      </c>
      <c r="V98">
        <v>6.1599754459392129</v>
      </c>
      <c r="W98">
        <v>13.117584041422889</v>
      </c>
      <c r="X98">
        <v>43.419025296387225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11.634741256274099</v>
      </c>
      <c r="AH98">
        <v>45.275240489461446</v>
      </c>
      <c r="AI98">
        <v>4.5226791869163101</v>
      </c>
      <c r="AJ98">
        <v>0</v>
      </c>
      <c r="AK98">
        <v>20.125920960283686</v>
      </c>
      <c r="AL98">
        <v>0</v>
      </c>
      <c r="AM98">
        <v>4.6789005024130583</v>
      </c>
      <c r="AN98">
        <v>1.0149532124481762</v>
      </c>
      <c r="AO98">
        <v>0</v>
      </c>
      <c r="AP98">
        <v>0.91010014639602321</v>
      </c>
      <c r="AQ98">
        <v>0</v>
      </c>
      <c r="AR98">
        <v>9.8043489000000008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787.14522993361447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2.3927291221847391E-2</v>
      </c>
      <c r="E99">
        <f t="shared" si="2"/>
        <v>0</v>
      </c>
      <c r="F99">
        <f t="shared" si="2"/>
        <v>0</v>
      </c>
      <c r="G99">
        <f t="shared" si="2"/>
        <v>3.569219762776156E-2</v>
      </c>
      <c r="H99">
        <f t="shared" si="2"/>
        <v>0</v>
      </c>
      <c r="I99">
        <f t="shared" si="2"/>
        <v>0</v>
      </c>
      <c r="J99">
        <f t="shared" si="2"/>
        <v>4.126880816094209E-2</v>
      </c>
      <c r="K99">
        <f t="shared" si="2"/>
        <v>0.17921421950190544</v>
      </c>
      <c r="L99">
        <f t="shared" si="2"/>
        <v>5.0190158317058211</v>
      </c>
      <c r="M99">
        <f t="shared" si="2"/>
        <v>0.65344396629157009</v>
      </c>
      <c r="N99">
        <f t="shared" si="2"/>
        <v>0.84362995936338547</v>
      </c>
      <c r="O99">
        <f t="shared" si="2"/>
        <v>0</v>
      </c>
      <c r="P99">
        <f t="shared" si="2"/>
        <v>0.99224114380084005</v>
      </c>
      <c r="Q99">
        <f t="shared" si="2"/>
        <v>7.9176861275033469E-2</v>
      </c>
      <c r="R99">
        <f t="shared" si="2"/>
        <v>0.27338065217460816</v>
      </c>
      <c r="S99">
        <f t="shared" si="2"/>
        <v>0.17029764997995386</v>
      </c>
      <c r="T99">
        <f t="shared" si="2"/>
        <v>0</v>
      </c>
      <c r="U99">
        <f t="shared" si="2"/>
        <v>1.4326054501430052</v>
      </c>
      <c r="V99">
        <f t="shared" si="2"/>
        <v>0.13487025258509527</v>
      </c>
      <c r="W99">
        <f t="shared" si="2"/>
        <v>0.28672490888020763</v>
      </c>
      <c r="X99">
        <f t="shared" si="2"/>
        <v>0.9848549568136441</v>
      </c>
      <c r="Y99">
        <f t="shared" si="2"/>
        <v>0</v>
      </c>
      <c r="Z99">
        <f t="shared" si="2"/>
        <v>7.4422954943181741E-2</v>
      </c>
      <c r="AA99">
        <f t="shared" si="2"/>
        <v>0.19176421456877649</v>
      </c>
      <c r="AB99">
        <f t="shared" si="2"/>
        <v>0.28073402524786861</v>
      </c>
      <c r="AC99">
        <f t="shared" si="2"/>
        <v>0.20649507099696143</v>
      </c>
      <c r="AD99">
        <f t="shared" si="2"/>
        <v>0.17978061784464072</v>
      </c>
      <c r="AE99">
        <f t="shared" si="2"/>
        <v>0.35121267738396977</v>
      </c>
      <c r="AF99">
        <f t="shared" si="2"/>
        <v>0</v>
      </c>
      <c r="AG99">
        <f t="shared" si="2"/>
        <v>0.27923379015057814</v>
      </c>
      <c r="AH99">
        <f t="shared" si="2"/>
        <v>1.0379454007019888</v>
      </c>
      <c r="AI99">
        <f t="shared" si="2"/>
        <v>8.01833343167314E-2</v>
      </c>
      <c r="AJ99">
        <f t="shared" si="2"/>
        <v>0</v>
      </c>
      <c r="AK99">
        <f t="shared" si="2"/>
        <v>0.48276121176513054</v>
      </c>
      <c r="AL99">
        <f t="shared" si="2"/>
        <v>0</v>
      </c>
      <c r="AM99">
        <f t="shared" si="2"/>
        <v>3.7491189853740864E-2</v>
      </c>
      <c r="AN99">
        <f t="shared" si="2"/>
        <v>2.4358877098756233E-2</v>
      </c>
      <c r="AO99">
        <f t="shared" si="2"/>
        <v>0</v>
      </c>
      <c r="AP99">
        <f t="shared" si="2"/>
        <v>3.1796619051884835E-2</v>
      </c>
      <c r="AQ99">
        <f t="shared" si="2"/>
        <v>0</v>
      </c>
      <c r="AR99">
        <f t="shared" si="2"/>
        <v>0.27309196908573335</v>
      </c>
      <c r="AS99">
        <f t="shared" si="2"/>
        <v>0.22756031797431339</v>
      </c>
      <c r="AT99">
        <f t="shared" si="2"/>
        <v>0</v>
      </c>
      <c r="AU99">
        <f t="shared" si="2"/>
        <v>0</v>
      </c>
      <c r="AV99">
        <f t="shared" si="2"/>
        <v>1.2512697368421056E-5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14.909188933207259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0.25965205303030309</v>
      </c>
      <c r="H3">
        <v>0</v>
      </c>
      <c r="I3">
        <v>0</v>
      </c>
      <c r="J3">
        <v>0.37987958311345649</v>
      </c>
      <c r="K3">
        <v>2.79001069797516</v>
      </c>
      <c r="L3">
        <v>9.15</v>
      </c>
      <c r="M3">
        <v>2.5599802908702616</v>
      </c>
      <c r="N3">
        <v>2.8501012140654951</v>
      </c>
      <c r="O3">
        <v>3.1601689981744587</v>
      </c>
      <c r="P3">
        <v>5.2101561703980099</v>
      </c>
      <c r="Q3">
        <v>0.40992445787545784</v>
      </c>
      <c r="R3">
        <v>1.2700117825986612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2.650439810968527</v>
      </c>
      <c r="AE3">
        <v>4.9222452911183554</v>
      </c>
      <c r="AF3">
        <v>0</v>
      </c>
      <c r="AG3">
        <v>4.559964382967796</v>
      </c>
      <c r="AH3">
        <v>11.839352558837438</v>
      </c>
      <c r="AI3">
        <v>1.4051878602147949</v>
      </c>
      <c r="AJ3">
        <v>0</v>
      </c>
      <c r="AK3">
        <v>0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2.0020315789473688E-2</v>
      </c>
      <c r="AW3">
        <v>0</v>
      </c>
      <c r="AX3">
        <v>0</v>
      </c>
      <c r="AY3">
        <v>4.3688567428571421</v>
      </c>
      <c r="AZ3">
        <v>4.8595965385474864</v>
      </c>
      <c r="BA3">
        <v>3.1501740361445778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82.789269091291658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2.79001069797516</v>
      </c>
      <c r="L4">
        <v>9.15</v>
      </c>
      <c r="M4">
        <v>2.5599802908702616</v>
      </c>
      <c r="N4">
        <v>2.8501012140654951</v>
      </c>
      <c r="O4">
        <v>3.1601689981744587</v>
      </c>
      <c r="P4">
        <v>5.2101561703980099</v>
      </c>
      <c r="Q4">
        <v>0.40992445787545784</v>
      </c>
      <c r="R4">
        <v>1.2700117825986612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2.650439810968527</v>
      </c>
      <c r="AE4">
        <v>4.9222452911183554</v>
      </c>
      <c r="AF4">
        <v>0</v>
      </c>
      <c r="AG4">
        <v>4.559964382967796</v>
      </c>
      <c r="AH4">
        <v>11.839352558837438</v>
      </c>
      <c r="AI4">
        <v>1.4051878602147949</v>
      </c>
      <c r="AJ4">
        <v>0</v>
      </c>
      <c r="AK4">
        <v>0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4.3688567428571421</v>
      </c>
      <c r="AZ4">
        <v>4.8595965385474864</v>
      </c>
      <c r="BA4">
        <v>3.1501740361445778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82.129717139358419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2.79001069797516</v>
      </c>
      <c r="L5">
        <v>9.15</v>
      </c>
      <c r="M5">
        <v>2.5599802908702616</v>
      </c>
      <c r="N5">
        <v>2.8501012140654951</v>
      </c>
      <c r="O5">
        <v>3.1601689981744587</v>
      </c>
      <c r="P5">
        <v>5.2101561703980099</v>
      </c>
      <c r="Q5">
        <v>0.20023046746104498</v>
      </c>
      <c r="R5">
        <v>1.2700117825986612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2.650439810968527</v>
      </c>
      <c r="AE5">
        <v>4.9222452911183554</v>
      </c>
      <c r="AF5">
        <v>0</v>
      </c>
      <c r="AG5">
        <v>4.559964382967796</v>
      </c>
      <c r="AH5">
        <v>11.839352558837438</v>
      </c>
      <c r="AI5">
        <v>1.4051878602147949</v>
      </c>
      <c r="AJ5">
        <v>0</v>
      </c>
      <c r="AK5">
        <v>0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4.3688567428571421</v>
      </c>
      <c r="AZ5">
        <v>4.8595965385474864</v>
      </c>
      <c r="BA5">
        <v>3.1501740361445778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81.414666517520004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2.79001069797516</v>
      </c>
      <c r="L6">
        <v>9.15</v>
      </c>
      <c r="M6">
        <v>2.5599802908702616</v>
      </c>
      <c r="N6">
        <v>2.8501012140654951</v>
      </c>
      <c r="O6">
        <v>3.1601689981744587</v>
      </c>
      <c r="P6">
        <v>5.2101561703980099</v>
      </c>
      <c r="Q6">
        <v>0.20023046746104498</v>
      </c>
      <c r="R6">
        <v>1.2700117825986612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2.650439810968527</v>
      </c>
      <c r="AE6">
        <v>4.9222452911183554</v>
      </c>
      <c r="AF6">
        <v>0</v>
      </c>
      <c r="AG6">
        <v>4.559964382967796</v>
      </c>
      <c r="AH6">
        <v>11.839352558837438</v>
      </c>
      <c r="AI6">
        <v>0</v>
      </c>
      <c r="AJ6">
        <v>0</v>
      </c>
      <c r="AK6">
        <v>0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4.3688567428571421</v>
      </c>
      <c r="AZ6">
        <v>4.8595965385474864</v>
      </c>
      <c r="BA6">
        <v>3.1501740361445778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80.009478657305209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2.79001069797516</v>
      </c>
      <c r="L7">
        <v>8.83</v>
      </c>
      <c r="M7">
        <v>2.5599802908702616</v>
      </c>
      <c r="N7">
        <v>2.8501012140654951</v>
      </c>
      <c r="O7">
        <v>3.1601689981744587</v>
      </c>
      <c r="P7">
        <v>5.2101561703980099</v>
      </c>
      <c r="Q7">
        <v>0.20023046746104498</v>
      </c>
      <c r="R7">
        <v>1.2700117825986612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2.650439810968527</v>
      </c>
      <c r="AE7">
        <v>4.9222452911183554</v>
      </c>
      <c r="AF7">
        <v>0</v>
      </c>
      <c r="AG7">
        <v>4.559964382967796</v>
      </c>
      <c r="AH7">
        <v>11.839352558837438</v>
      </c>
      <c r="AI7">
        <v>0</v>
      </c>
      <c r="AJ7">
        <v>0</v>
      </c>
      <c r="AK7">
        <v>0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4.3688567428571421</v>
      </c>
      <c r="AZ7">
        <v>4.8595965385474864</v>
      </c>
      <c r="BA7">
        <v>3.1501740361445778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79.574508703497855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2.79001069797516</v>
      </c>
      <c r="L8">
        <v>8.83</v>
      </c>
      <c r="M8">
        <v>2.5599802908702616</v>
      </c>
      <c r="N8">
        <v>2.8501012140654951</v>
      </c>
      <c r="O8">
        <v>3.1601689981744587</v>
      </c>
      <c r="P8">
        <v>5.2101561703980099</v>
      </c>
      <c r="Q8">
        <v>0.20023046746104498</v>
      </c>
      <c r="R8">
        <v>1.2700117825986612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2.650439810968527</v>
      </c>
      <c r="AE8">
        <v>4.9222452911183554</v>
      </c>
      <c r="AF8">
        <v>0</v>
      </c>
      <c r="AG8">
        <v>4.559964382967796</v>
      </c>
      <c r="AH8">
        <v>11.839352558837438</v>
      </c>
      <c r="AI8">
        <v>0</v>
      </c>
      <c r="AJ8">
        <v>0</v>
      </c>
      <c r="AK8">
        <v>0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4.3688567428571421</v>
      </c>
      <c r="AZ8">
        <v>4.8595965385474864</v>
      </c>
      <c r="BA8">
        <v>3.1501740361445778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79.165726803216259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2.79001069797516</v>
      </c>
      <c r="L9">
        <v>8.83</v>
      </c>
      <c r="M9">
        <v>2.5599802908702616</v>
      </c>
      <c r="N9">
        <v>2.8501012140654951</v>
      </c>
      <c r="O9">
        <v>3.1601689981744587</v>
      </c>
      <c r="P9">
        <v>5.2101561703980099</v>
      </c>
      <c r="Q9">
        <v>0.20023046746104498</v>
      </c>
      <c r="R9">
        <v>1.2700117825986612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2.650439810968527</v>
      </c>
      <c r="AE9">
        <v>4.9222452911183554</v>
      </c>
      <c r="AF9">
        <v>0</v>
      </c>
      <c r="AG9">
        <v>4.559964382967796</v>
      </c>
      <c r="AH9">
        <v>11.839352558837438</v>
      </c>
      <c r="AI9">
        <v>0</v>
      </c>
      <c r="AJ9">
        <v>0</v>
      </c>
      <c r="AK9">
        <v>0</v>
      </c>
      <c r="AL9">
        <v>0</v>
      </c>
      <c r="AM9">
        <v>0.48542856398259898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4.3688567428571421</v>
      </c>
      <c r="AZ9">
        <v>4.8595965385474864</v>
      </c>
      <c r="BA9">
        <v>3.1501740361445778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79.165726803216259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2.79001069797516</v>
      </c>
      <c r="L10">
        <v>8.83</v>
      </c>
      <c r="M10">
        <v>2.5599802908702616</v>
      </c>
      <c r="N10">
        <v>2.8501012140654951</v>
      </c>
      <c r="O10">
        <v>3.1601689981744587</v>
      </c>
      <c r="P10">
        <v>5.2101561703980099</v>
      </c>
      <c r="Q10">
        <v>0.20023046746104498</v>
      </c>
      <c r="R10">
        <v>1.2700117825986612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2.650439810968527</v>
      </c>
      <c r="AE10">
        <v>4.9222452911183554</v>
      </c>
      <c r="AF10">
        <v>0</v>
      </c>
      <c r="AG10">
        <v>4.559964382967796</v>
      </c>
      <c r="AH10">
        <v>11.839352558837438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4.3688567428571421</v>
      </c>
      <c r="AZ10">
        <v>4.8595965385474864</v>
      </c>
      <c r="BA10">
        <v>3.1501740361445778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78.68029823923365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2.79001069797516</v>
      </c>
      <c r="L11">
        <v>0.95999676258668598</v>
      </c>
      <c r="M11">
        <v>2.5599802908702616</v>
      </c>
      <c r="N11">
        <v>2.8501012140654951</v>
      </c>
      <c r="O11">
        <v>3.1601689981744587</v>
      </c>
      <c r="P11">
        <v>5.2101561703980099</v>
      </c>
      <c r="Q11">
        <v>0.19992870588235295</v>
      </c>
      <c r="R11">
        <v>1.2700117825986612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4.559964382967796</v>
      </c>
      <c r="AH11">
        <v>11.839352558837438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4.3688567428571421</v>
      </c>
      <c r="AZ11">
        <v>4.8595965385474864</v>
      </c>
      <c r="BA11">
        <v>3.1501740361445778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70.809993240241639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2.7900084681584256</v>
      </c>
      <c r="L12">
        <v>0.96008025806736752</v>
      </c>
      <c r="M12">
        <v>2.5599802908702616</v>
      </c>
      <c r="N12">
        <v>2.8501012140654951</v>
      </c>
      <c r="O12">
        <v>3.1601689981744587</v>
      </c>
      <c r="P12">
        <v>5.2101561703980099</v>
      </c>
      <c r="Q12">
        <v>0.19992870588235295</v>
      </c>
      <c r="R12">
        <v>1.2700117825986612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4.559964382967796</v>
      </c>
      <c r="AH12">
        <v>11.839352558837438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4.3688567428571421</v>
      </c>
      <c r="AZ12">
        <v>4.8595965385474864</v>
      </c>
      <c r="BA12">
        <v>3.1501740361445778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70.81007450590559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2.8899818915300828</v>
      </c>
      <c r="L13">
        <v>0.96008025806736752</v>
      </c>
      <c r="M13">
        <v>2.5599802908702616</v>
      </c>
      <c r="N13">
        <v>2.8501012140654951</v>
      </c>
      <c r="O13">
        <v>3.1601689981744587</v>
      </c>
      <c r="P13">
        <v>5.2101561703980099</v>
      </c>
      <c r="Q13">
        <v>0.19992870588235295</v>
      </c>
      <c r="R13">
        <v>1.2700117825986612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4.559964382967796</v>
      </c>
      <c r="AH13">
        <v>11.839352558837438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4.3688567428571421</v>
      </c>
      <c r="AZ13">
        <v>4.8595965385474864</v>
      </c>
      <c r="BA13">
        <v>3.1501740361445778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70.910047929277241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2.7899783306236419</v>
      </c>
      <c r="L14">
        <v>0.96008025806736752</v>
      </c>
      <c r="M14">
        <v>2.5599802908702616</v>
      </c>
      <c r="N14">
        <v>2.8501012140654951</v>
      </c>
      <c r="O14">
        <v>3.1601689981744587</v>
      </c>
      <c r="P14">
        <v>5.2101561703980099</v>
      </c>
      <c r="Q14">
        <v>0.19992870588235295</v>
      </c>
      <c r="R14">
        <v>1.2700117825986612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4.559964382967796</v>
      </c>
      <c r="AH14">
        <v>11.839352558837438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4.3688567428571421</v>
      </c>
      <c r="AZ14">
        <v>4.8595965385474864</v>
      </c>
      <c r="BA14">
        <v>3.1501740361445778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70.810044368370811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2.7900202494951416</v>
      </c>
      <c r="L15">
        <v>0.95999215094339629</v>
      </c>
      <c r="M15">
        <v>2.5599802908702616</v>
      </c>
      <c r="N15">
        <v>2.8501012140654951</v>
      </c>
      <c r="O15">
        <v>3.1601689981744587</v>
      </c>
      <c r="P15">
        <v>5.2101561703980099</v>
      </c>
      <c r="Q15">
        <v>0.19992870588235295</v>
      </c>
      <c r="R15">
        <v>1.2700117825986612</v>
      </c>
      <c r="S15">
        <v>0.62973678373313347</v>
      </c>
      <c r="T15">
        <v>1.5608066979865773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1.7669599300622747</v>
      </c>
      <c r="AE15">
        <v>4.9222452911183554</v>
      </c>
      <c r="AF15">
        <v>0</v>
      </c>
      <c r="AG15">
        <v>4.559964382967796</v>
      </c>
      <c r="AH15">
        <v>13.107854680510659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4.3688567428571421</v>
      </c>
      <c r="AZ15">
        <v>4.8595965385474864</v>
      </c>
      <c r="BA15">
        <v>3.3723306982892689</v>
      </c>
      <c r="BB15">
        <v>2.7100104835589942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71.417177083029998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2.7899985674875993</v>
      </c>
      <c r="L16">
        <v>0.96000046734637656</v>
      </c>
      <c r="M16">
        <v>2.5599802908702616</v>
      </c>
      <c r="N16">
        <v>2.8501012140654951</v>
      </c>
      <c r="O16">
        <v>3.1601689981744587</v>
      </c>
      <c r="P16">
        <v>5.2101561703980099</v>
      </c>
      <c r="Q16">
        <v>0.19992870588235295</v>
      </c>
      <c r="R16">
        <v>1.2700117825986612</v>
      </c>
      <c r="S16">
        <v>0.62973678373313347</v>
      </c>
      <c r="T16">
        <v>1.5608066979865773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1.7669599300622747</v>
      </c>
      <c r="AE16">
        <v>4.9222452911183554</v>
      </c>
      <c r="AF16">
        <v>0</v>
      </c>
      <c r="AG16">
        <v>4.559964382967796</v>
      </c>
      <c r="AH16">
        <v>13.107854680510659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4.3688567428571421</v>
      </c>
      <c r="AZ16">
        <v>4.8595965385474864</v>
      </c>
      <c r="BA16">
        <v>3.3723306982892689</v>
      </c>
      <c r="BB16">
        <v>2.7100104835589942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71.417163717425424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2.7900211705358964</v>
      </c>
      <c r="L17">
        <v>0.96001307578558215</v>
      </c>
      <c r="M17">
        <v>2.5599802908702616</v>
      </c>
      <c r="N17">
        <v>2.8501012140654951</v>
      </c>
      <c r="O17">
        <v>3.1601689981744587</v>
      </c>
      <c r="P17">
        <v>5.2101561703980099</v>
      </c>
      <c r="Q17">
        <v>0.19992870588235295</v>
      </c>
      <c r="R17">
        <v>1.2700117825986612</v>
      </c>
      <c r="S17">
        <v>0.62973678373313347</v>
      </c>
      <c r="T17">
        <v>1.5608066979865773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1.7669599300622747</v>
      </c>
      <c r="AE17">
        <v>4.9222452911183554</v>
      </c>
      <c r="AF17">
        <v>0</v>
      </c>
      <c r="AG17">
        <v>4.559964382967796</v>
      </c>
      <c r="AH17">
        <v>13.107854680510659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4.3688567428571421</v>
      </c>
      <c r="AZ17">
        <v>4.8595965385474864</v>
      </c>
      <c r="BA17">
        <v>3.3723306982892689</v>
      </c>
      <c r="BB17">
        <v>2.7100104835589942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71.417198928912939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2.7499701868713147</v>
      </c>
      <c r="L18">
        <v>0.95998559209499867</v>
      </c>
      <c r="M18">
        <v>2.5599802908702616</v>
      </c>
      <c r="N18">
        <v>2.8501012140654951</v>
      </c>
      <c r="O18">
        <v>3.1601689981744587</v>
      </c>
      <c r="P18">
        <v>5.2101561703980099</v>
      </c>
      <c r="Q18">
        <v>0.19992870588235295</v>
      </c>
      <c r="R18">
        <v>1.2700117825986612</v>
      </c>
      <c r="S18">
        <v>0.62973678373313347</v>
      </c>
      <c r="T18">
        <v>1.5608066979865773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1.7669599300622747</v>
      </c>
      <c r="AE18">
        <v>4.9222452911183554</v>
      </c>
      <c r="AF18">
        <v>0</v>
      </c>
      <c r="AG18">
        <v>4.559964382967796</v>
      </c>
      <c r="AH18">
        <v>13.107854680510659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4.3688567428571421</v>
      </c>
      <c r="AZ18">
        <v>4.8595965385474864</v>
      </c>
      <c r="BA18">
        <v>3.3723306982892689</v>
      </c>
      <c r="BB18">
        <v>2.7100104835589942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71.377120461557766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2.7899838940092168</v>
      </c>
      <c r="L19">
        <v>0.96000066330610101</v>
      </c>
      <c r="M19">
        <v>2.5599802908702616</v>
      </c>
      <c r="N19">
        <v>2.8501012140654951</v>
      </c>
      <c r="O19">
        <v>3.1601689981744587</v>
      </c>
      <c r="P19">
        <v>5.2101561703980099</v>
      </c>
      <c r="Q19">
        <v>0.19992870588235295</v>
      </c>
      <c r="R19">
        <v>1.2700117825986612</v>
      </c>
      <c r="S19">
        <v>0.62973678373313347</v>
      </c>
      <c r="T19">
        <v>1.5608066979865773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1.7669599300622747</v>
      </c>
      <c r="AE19">
        <v>4.9222452911183554</v>
      </c>
      <c r="AF19">
        <v>0</v>
      </c>
      <c r="AG19">
        <v>4.559964382967796</v>
      </c>
      <c r="AH19">
        <v>13.107854680510659</v>
      </c>
      <c r="AI19">
        <v>0.35768416840116435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4.3688567428571421</v>
      </c>
      <c r="AZ19">
        <v>4.8595965385474864</v>
      </c>
      <c r="BA19">
        <v>3.3723306982892689</v>
      </c>
      <c r="BB19">
        <v>2.7100104835589942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71.774833408307941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2.809983778554086</v>
      </c>
      <c r="L20">
        <v>0.96000066330610101</v>
      </c>
      <c r="M20">
        <v>2.5599802908702616</v>
      </c>
      <c r="N20">
        <v>2.8501012140654951</v>
      </c>
      <c r="O20">
        <v>3.1601689981744587</v>
      </c>
      <c r="P20">
        <v>5.2101561703980099</v>
      </c>
      <c r="Q20">
        <v>0.19992870588235295</v>
      </c>
      <c r="R20">
        <v>1.2700117825986612</v>
      </c>
      <c r="S20">
        <v>0.62973678373313347</v>
      </c>
      <c r="T20">
        <v>1.5608066979865773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1.7669599300622747</v>
      </c>
      <c r="AE20">
        <v>4.9222452911183554</v>
      </c>
      <c r="AF20">
        <v>0</v>
      </c>
      <c r="AG20">
        <v>4.559964382967796</v>
      </c>
      <c r="AH20">
        <v>13.107854680510659</v>
      </c>
      <c r="AI20">
        <v>1.4051878602147949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4.3688567428571421</v>
      </c>
      <c r="AZ20">
        <v>4.8595965385474864</v>
      </c>
      <c r="BA20">
        <v>3.3723306982892689</v>
      </c>
      <c r="BB20">
        <v>2.7100104835589942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72.842336984666431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2.7599748834957367</v>
      </c>
      <c r="L21">
        <v>0.95998909048543668</v>
      </c>
      <c r="M21">
        <v>2.5599802908702616</v>
      </c>
      <c r="N21">
        <v>2.8501012140654951</v>
      </c>
      <c r="O21">
        <v>3.1601689981744587</v>
      </c>
      <c r="P21">
        <v>5.2101561703980099</v>
      </c>
      <c r="Q21">
        <v>0.19992870588235295</v>
      </c>
      <c r="R21">
        <v>1.2700117825986612</v>
      </c>
      <c r="S21">
        <v>0.62973678373313347</v>
      </c>
      <c r="T21">
        <v>1.5608066979865773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1.7669599300622747</v>
      </c>
      <c r="AE21">
        <v>4.9222452911183554</v>
      </c>
      <c r="AF21">
        <v>0</v>
      </c>
      <c r="AG21">
        <v>4.559964382967796</v>
      </c>
      <c r="AH21">
        <v>13.107854680510659</v>
      </c>
      <c r="AI21">
        <v>1.4051878602147949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4.3688567428571421</v>
      </c>
      <c r="AZ21">
        <v>3.6410540268256333</v>
      </c>
      <c r="BA21">
        <v>3.3723306982892689</v>
      </c>
      <c r="BB21">
        <v>2.7100104835589942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71.573774005065573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2.7900084681584256</v>
      </c>
      <c r="L22">
        <v>0.95998909048543668</v>
      </c>
      <c r="M22">
        <v>2.5599802908702616</v>
      </c>
      <c r="N22">
        <v>2.8501012140654951</v>
      </c>
      <c r="O22">
        <v>3.1601689981744587</v>
      </c>
      <c r="P22">
        <v>5.2101561703980099</v>
      </c>
      <c r="Q22">
        <v>0.19992870588235295</v>
      </c>
      <c r="R22">
        <v>1.2700117825986612</v>
      </c>
      <c r="S22">
        <v>0.62973678373313347</v>
      </c>
      <c r="T22">
        <v>1.5608066979865773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1.7669599300622747</v>
      </c>
      <c r="AE22">
        <v>4.9222452911183554</v>
      </c>
      <c r="AF22">
        <v>0</v>
      </c>
      <c r="AG22">
        <v>4.559964382967796</v>
      </c>
      <c r="AH22">
        <v>13.107854680510659</v>
      </c>
      <c r="AI22">
        <v>1.4051878602147949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4.3688567428571421</v>
      </c>
      <c r="AZ22">
        <v>3.6410540268256333</v>
      </c>
      <c r="BA22">
        <v>3.3723306982892689</v>
      </c>
      <c r="BB22">
        <v>2.7100104835589942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71.603807589728262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2.7900084681584256</v>
      </c>
      <c r="L23">
        <v>0.95998512701136096</v>
      </c>
      <c r="M23">
        <v>2.5599802908702616</v>
      </c>
      <c r="N23">
        <v>2.8501012140654951</v>
      </c>
      <c r="O23">
        <v>3.1601689981744587</v>
      </c>
      <c r="P23">
        <v>5.2101561703980099</v>
      </c>
      <c r="Q23">
        <v>0.19992870588235295</v>
      </c>
      <c r="R23">
        <v>1.2700117825986612</v>
      </c>
      <c r="S23">
        <v>0.62973678373313347</v>
      </c>
      <c r="T23">
        <v>1.5608066979865773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1.7669599300622747</v>
      </c>
      <c r="AE23">
        <v>4.9222452911183554</v>
      </c>
      <c r="AF23">
        <v>0</v>
      </c>
      <c r="AG23">
        <v>4.559964382967796</v>
      </c>
      <c r="AH23">
        <v>13.107854680510659</v>
      </c>
      <c r="AI23">
        <v>1.4051878602147949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4.3688567428571421</v>
      </c>
      <c r="AZ23">
        <v>2.4300000000000002</v>
      </c>
      <c r="BA23">
        <v>3.3723306982892689</v>
      </c>
      <c r="BB23">
        <v>2.7100104835589942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70.392749599428555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2.7899883158611916</v>
      </c>
      <c r="L24">
        <v>0.96001213000939212</v>
      </c>
      <c r="M24">
        <v>2.5599802908702616</v>
      </c>
      <c r="N24">
        <v>2.8501012140654951</v>
      </c>
      <c r="O24">
        <v>3.1601689981744587</v>
      </c>
      <c r="P24">
        <v>5.2101561703980099</v>
      </c>
      <c r="Q24">
        <v>0.19992870588235295</v>
      </c>
      <c r="R24">
        <v>1.2700117825986612</v>
      </c>
      <c r="S24">
        <v>0.62973678373313347</v>
      </c>
      <c r="T24">
        <v>1.5608066979865773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1.7669599300622747</v>
      </c>
      <c r="AE24">
        <v>4.9222452911183554</v>
      </c>
      <c r="AF24">
        <v>0</v>
      </c>
      <c r="AG24">
        <v>4.559964382967796</v>
      </c>
      <c r="AH24">
        <v>13.107854680510659</v>
      </c>
      <c r="AI24">
        <v>1.4051878602147949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4.3688567428571421</v>
      </c>
      <c r="AZ24">
        <v>2.4300000000000002</v>
      </c>
      <c r="BA24">
        <v>3.3723306982892689</v>
      </c>
      <c r="BB24">
        <v>2.7100104835589942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70.39275645012934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2.7900009249454101</v>
      </c>
      <c r="L25">
        <v>0.95999344354469063</v>
      </c>
      <c r="M25">
        <v>2.5599802908702616</v>
      </c>
      <c r="N25">
        <v>2.8501012140654951</v>
      </c>
      <c r="O25">
        <v>3.1601689981744587</v>
      </c>
      <c r="P25">
        <v>5.2101561703980099</v>
      </c>
      <c r="Q25">
        <v>0.19992870588235295</v>
      </c>
      <c r="R25">
        <v>1.2700117825986612</v>
      </c>
      <c r="S25">
        <v>0.62973678373313347</v>
      </c>
      <c r="T25">
        <v>1.5608066979865773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1.7669599300622747</v>
      </c>
      <c r="AE25">
        <v>4.9222452911183554</v>
      </c>
      <c r="AF25">
        <v>0</v>
      </c>
      <c r="AG25">
        <v>4.559964382967796</v>
      </c>
      <c r="AH25">
        <v>13.107854680510659</v>
      </c>
      <c r="AI25">
        <v>1.4051878602147949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4.3688567428571421</v>
      </c>
      <c r="AZ25">
        <v>2.4300000000000002</v>
      </c>
      <c r="BA25">
        <v>3.3723306982892689</v>
      </c>
      <c r="BB25">
        <v>2.7100104835589942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70.392750372748864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2.7899785513544972</v>
      </c>
      <c r="L26">
        <v>0.95998584385248253</v>
      </c>
      <c r="M26">
        <v>2.5599802908702616</v>
      </c>
      <c r="N26">
        <v>2.8501012140654951</v>
      </c>
      <c r="O26">
        <v>3.1601689981744587</v>
      </c>
      <c r="P26">
        <v>5.2101561703980099</v>
      </c>
      <c r="Q26">
        <v>0.19992870588235295</v>
      </c>
      <c r="R26">
        <v>1.2700117825986612</v>
      </c>
      <c r="S26">
        <v>0.62973678373313347</v>
      </c>
      <c r="T26">
        <v>1.5608066979865773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1.7669599300622747</v>
      </c>
      <c r="AE26">
        <v>4.9222452911183554</v>
      </c>
      <c r="AF26">
        <v>0</v>
      </c>
      <c r="AG26">
        <v>4.559964382967796</v>
      </c>
      <c r="AH26">
        <v>13.107854680510659</v>
      </c>
      <c r="AI26">
        <v>4.9820297177693469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4.3688567428571421</v>
      </c>
      <c r="AZ26">
        <v>2.4300000000000002</v>
      </c>
      <c r="BA26">
        <v>3.3723306982892689</v>
      </c>
      <c r="BB26">
        <v>2.7100104835589942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73.969562257020314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2.7899326017902712</v>
      </c>
      <c r="L27">
        <v>0.99992662057044068</v>
      </c>
      <c r="M27">
        <v>2.5599802908702616</v>
      </c>
      <c r="N27">
        <v>2.8501012140654951</v>
      </c>
      <c r="O27">
        <v>3.1601689981744587</v>
      </c>
      <c r="P27">
        <v>5.2101561703980099</v>
      </c>
      <c r="Q27">
        <v>0.19992870588235295</v>
      </c>
      <c r="R27">
        <v>1.2700117825986612</v>
      </c>
      <c r="S27">
        <v>0.62973678373313347</v>
      </c>
      <c r="T27">
        <v>1.5608066979865773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1.7669599300622747</v>
      </c>
      <c r="AE27">
        <v>4.9222452911183554</v>
      </c>
      <c r="AF27">
        <v>0</v>
      </c>
      <c r="AG27">
        <v>4.559964382967796</v>
      </c>
      <c r="AH27">
        <v>13.657538899153307</v>
      </c>
      <c r="AI27">
        <v>4.9820297177693469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4.3688567428571421</v>
      </c>
      <c r="AZ27">
        <v>2.4300000000000002</v>
      </c>
      <c r="BA27">
        <v>3.4093441904761908</v>
      </c>
      <c r="BB27">
        <v>2.7100104835589942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74.596154795003599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2.789961603266216</v>
      </c>
      <c r="L28">
        <v>0.99992662057044068</v>
      </c>
      <c r="M28">
        <v>2.5599802908702616</v>
      </c>
      <c r="N28">
        <v>2.8501012140654951</v>
      </c>
      <c r="O28">
        <v>3.1601689981744587</v>
      </c>
      <c r="P28">
        <v>5.2101561703980099</v>
      </c>
      <c r="Q28">
        <v>0.19992870588235295</v>
      </c>
      <c r="R28">
        <v>1.2700117825986612</v>
      </c>
      <c r="S28">
        <v>0.62973678373313347</v>
      </c>
      <c r="T28">
        <v>1.5608066979865773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1.7669599300622747</v>
      </c>
      <c r="AE28">
        <v>4.9222452911183554</v>
      </c>
      <c r="AF28">
        <v>0</v>
      </c>
      <c r="AG28">
        <v>4.559964382967796</v>
      </c>
      <c r="AH28">
        <v>13.657538899153307</v>
      </c>
      <c r="AI28">
        <v>4.9820297177693469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4.3688567428571421</v>
      </c>
      <c r="AZ28">
        <v>2.1814348955223881</v>
      </c>
      <c r="BA28">
        <v>3.4093441904761908</v>
      </c>
      <c r="BB28">
        <v>2.7100104835589942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74.34761869200193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2.7899210007747621</v>
      </c>
      <c r="L29">
        <v>0.99992662057044068</v>
      </c>
      <c r="M29">
        <v>2.5599802908702616</v>
      </c>
      <c r="N29">
        <v>2.8501012140654951</v>
      </c>
      <c r="O29">
        <v>3.1601689981744587</v>
      </c>
      <c r="P29">
        <v>5.2101561703980099</v>
      </c>
      <c r="Q29">
        <v>0.19992870588235295</v>
      </c>
      <c r="R29">
        <v>1.2700117825986612</v>
      </c>
      <c r="S29">
        <v>0.62973678373313347</v>
      </c>
      <c r="T29">
        <v>1.5608066979865773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4.559964382967796</v>
      </c>
      <c r="AH29">
        <v>13.657538899153307</v>
      </c>
      <c r="AI29">
        <v>4.9820297177693469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4.3688567428571421</v>
      </c>
      <c r="AZ29">
        <v>1.2085496205357142</v>
      </c>
      <c r="BA29">
        <v>3.4093441904761908</v>
      </c>
      <c r="BB29">
        <v>2.7100104835589942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73.374692814523812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2.7899089804993467</v>
      </c>
      <c r="L30">
        <v>0.99992662057044068</v>
      </c>
      <c r="M30">
        <v>2.5599802908702616</v>
      </c>
      <c r="N30">
        <v>2.8501012140654951</v>
      </c>
      <c r="O30">
        <v>3.1601689981744587</v>
      </c>
      <c r="P30">
        <v>5.2101561703980099</v>
      </c>
      <c r="Q30">
        <v>0.19992870588235295</v>
      </c>
      <c r="R30">
        <v>1.2700117825986612</v>
      </c>
      <c r="S30">
        <v>0.62973678373313347</v>
      </c>
      <c r="T30">
        <v>1.5608066979865773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4.559964382967796</v>
      </c>
      <c r="AH30">
        <v>13.657538899153307</v>
      </c>
      <c r="AI30">
        <v>4.9820297177693469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4.3688567428571421</v>
      </c>
      <c r="AZ30">
        <v>1.2085496205357142</v>
      </c>
      <c r="BA30">
        <v>3.4093441904761908</v>
      </c>
      <c r="BB30">
        <v>2.7100104835589942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73.374680794248391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2.7899089804993467</v>
      </c>
      <c r="L31">
        <v>0.99992662057044068</v>
      </c>
      <c r="M31">
        <v>2.5599802908702616</v>
      </c>
      <c r="N31">
        <v>2.8501012140654951</v>
      </c>
      <c r="O31">
        <v>3.1601689981744587</v>
      </c>
      <c r="P31">
        <v>5.2101561703980099</v>
      </c>
      <c r="Q31">
        <v>0.2099251411764706</v>
      </c>
      <c r="R31">
        <v>1.3197076751269037</v>
      </c>
      <c r="S31">
        <v>0.64972842766116945</v>
      </c>
      <c r="T31">
        <v>1.6208377248322146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4.559964382967796</v>
      </c>
      <c r="AH31">
        <v>13.657538899153307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4.3688567428571421</v>
      </c>
      <c r="AZ31">
        <v>1.2085496205357142</v>
      </c>
      <c r="BA31">
        <v>3.4093441904761908</v>
      </c>
      <c r="BB31">
        <v>2.7100104835589942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73.514395792844425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2.7899089804993467</v>
      </c>
      <c r="L32">
        <v>0.99992662057044068</v>
      </c>
      <c r="M32">
        <v>2.5599802908702616</v>
      </c>
      <c r="N32">
        <v>2.8501012140654951</v>
      </c>
      <c r="O32">
        <v>3.1601689981744587</v>
      </c>
      <c r="P32">
        <v>5.2101561703980099</v>
      </c>
      <c r="Q32">
        <v>0.2099251411764706</v>
      </c>
      <c r="R32">
        <v>1.3197076751269037</v>
      </c>
      <c r="S32">
        <v>0.64972842766116945</v>
      </c>
      <c r="T32">
        <v>1.6208377248322146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4.559964382967796</v>
      </c>
      <c r="AH32">
        <v>13.657538899153307</v>
      </c>
      <c r="AI32">
        <v>1.5329321874784707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4.3688567428571421</v>
      </c>
      <c r="AZ32">
        <v>1.2085496205357142</v>
      </c>
      <c r="BA32">
        <v>3.4093441904761908</v>
      </c>
      <c r="BB32">
        <v>2.7100104835589942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70.06529826255354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2.7899089804993467</v>
      </c>
      <c r="L33">
        <v>0.99992662057044068</v>
      </c>
      <c r="M33">
        <v>2.5599802908702616</v>
      </c>
      <c r="N33">
        <v>2.8501012140654951</v>
      </c>
      <c r="O33">
        <v>3.1601689981744587</v>
      </c>
      <c r="P33">
        <v>5.2101561703980099</v>
      </c>
      <c r="Q33">
        <v>0.20003870354364736</v>
      </c>
      <c r="R33">
        <v>1.2701498687535899</v>
      </c>
      <c r="S33">
        <v>0.62938851549295771</v>
      </c>
      <c r="T33">
        <v>1.5619310808510638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4.559964382967796</v>
      </c>
      <c r="AH33">
        <v>13.657538899153307</v>
      </c>
      <c r="AI33">
        <v>1.4051878602147949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4.3688567428571421</v>
      </c>
      <c r="AZ33">
        <v>1.2085496205357142</v>
      </c>
      <c r="BA33">
        <v>3.4093441904761908</v>
      </c>
      <c r="BB33">
        <v>2.9000112185686655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69.988863870144044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2.7899089804993467</v>
      </c>
      <c r="L34">
        <v>0.99992662057044068</v>
      </c>
      <c r="M34">
        <v>2.5599802908702616</v>
      </c>
      <c r="N34">
        <v>2.8501012140654951</v>
      </c>
      <c r="O34">
        <v>3.1601689981744587</v>
      </c>
      <c r="P34">
        <v>5.2101561703980099</v>
      </c>
      <c r="Q34">
        <v>0.20003870354364736</v>
      </c>
      <c r="R34">
        <v>1.2700867529089666</v>
      </c>
      <c r="S34">
        <v>0.62999073217293655</v>
      </c>
      <c r="T34">
        <v>1.5619310808510638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4.559964382967796</v>
      </c>
      <c r="AH34">
        <v>13.657538899153307</v>
      </c>
      <c r="AI34">
        <v>1.4051878602147949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4.3688567428571421</v>
      </c>
      <c r="AZ34">
        <v>1.2085496205357142</v>
      </c>
      <c r="BA34">
        <v>3.4093441904761908</v>
      </c>
      <c r="BB34">
        <v>2.9000112185686655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69.989402970979398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2.7899089804993467</v>
      </c>
      <c r="L35">
        <v>0.99992662057044068</v>
      </c>
      <c r="M35">
        <v>2.5599802908702616</v>
      </c>
      <c r="N35">
        <v>2.8501012140654951</v>
      </c>
      <c r="O35">
        <v>3.1601689981744587</v>
      </c>
      <c r="P35">
        <v>5.2101561703980099</v>
      </c>
      <c r="Q35">
        <v>0.20003870354364736</v>
      </c>
      <c r="R35">
        <v>1.2700867529089666</v>
      </c>
      <c r="S35">
        <v>0.62999073217293655</v>
      </c>
      <c r="T35">
        <v>1.5619310808510638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4.559964382967796</v>
      </c>
      <c r="AH35">
        <v>13.657538899153307</v>
      </c>
      <c r="AI35">
        <v>0.35768416840116435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4.3688567428571421</v>
      </c>
      <c r="AZ35">
        <v>0</v>
      </c>
      <c r="BA35">
        <v>3.4093441904761908</v>
      </c>
      <c r="BB35">
        <v>2.9000112185686655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67.733349658630047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2.7899089804993467</v>
      </c>
      <c r="L36">
        <v>0.99992662057044068</v>
      </c>
      <c r="M36">
        <v>2.5599802908702616</v>
      </c>
      <c r="N36">
        <v>2.8501012140654951</v>
      </c>
      <c r="O36">
        <v>3.1601689981744587</v>
      </c>
      <c r="P36">
        <v>5.2101561703980099</v>
      </c>
      <c r="Q36">
        <v>0.20003870354364736</v>
      </c>
      <c r="R36">
        <v>1.2700867529089666</v>
      </c>
      <c r="S36">
        <v>0.62999073217293655</v>
      </c>
      <c r="T36">
        <v>1.5619310808510638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4.559964382967796</v>
      </c>
      <c r="AH36">
        <v>13.657538899153307</v>
      </c>
      <c r="AI36">
        <v>0.35768416840116435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4.3688567428571421</v>
      </c>
      <c r="AZ36">
        <v>0</v>
      </c>
      <c r="BA36">
        <v>3.4093441904761908</v>
      </c>
      <c r="BB36">
        <v>2.9000112185686655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67.733349658630047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2.7899089804993467</v>
      </c>
      <c r="L37">
        <v>1.000011515430677</v>
      </c>
      <c r="M37">
        <v>2.5598891182395782</v>
      </c>
      <c r="N37">
        <v>2.8501012140654951</v>
      </c>
      <c r="O37">
        <v>3.1601689981744587</v>
      </c>
      <c r="P37">
        <v>5.2101561703980099</v>
      </c>
      <c r="Q37">
        <v>0.20003870354364736</v>
      </c>
      <c r="R37">
        <v>1.2700867529089666</v>
      </c>
      <c r="S37">
        <v>0.62999073217293655</v>
      </c>
      <c r="T37">
        <v>1.5619310808510638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4.559964382967796</v>
      </c>
      <c r="AH37">
        <v>13.657538899153307</v>
      </c>
      <c r="AI37">
        <v>1.4051878602147949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4.3688567428571421</v>
      </c>
      <c r="AZ37">
        <v>0</v>
      </c>
      <c r="BA37">
        <v>3.4093441904761908</v>
      </c>
      <c r="BB37">
        <v>2.9000112185686655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68.780847072673239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2.7899089804993467</v>
      </c>
      <c r="L38">
        <v>1.000011515430677</v>
      </c>
      <c r="M38">
        <v>2.5598891182395782</v>
      </c>
      <c r="N38">
        <v>2.8501012140654951</v>
      </c>
      <c r="O38">
        <v>3.1601689981744587</v>
      </c>
      <c r="P38">
        <v>5.2101561703980099</v>
      </c>
      <c r="Q38">
        <v>0.20003870354364736</v>
      </c>
      <c r="R38">
        <v>1.2700867529089666</v>
      </c>
      <c r="S38">
        <v>0.62999073217293655</v>
      </c>
      <c r="T38">
        <v>1.5619310808510638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4.559964382967796</v>
      </c>
      <c r="AH38">
        <v>13.657538899153307</v>
      </c>
      <c r="AI38">
        <v>1.4051878602147949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4.3688567428571421</v>
      </c>
      <c r="AZ38">
        <v>0</v>
      </c>
      <c r="BA38">
        <v>3.4093441904761908</v>
      </c>
      <c r="BB38">
        <v>2.9000112185686655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68.780847072673239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2.7899089804993467</v>
      </c>
      <c r="L39">
        <v>1.000011515430677</v>
      </c>
      <c r="M39">
        <v>2.5598891182395782</v>
      </c>
      <c r="N39">
        <v>2.8501012140654951</v>
      </c>
      <c r="O39">
        <v>3.1601689981744587</v>
      </c>
      <c r="P39">
        <v>5.2101561703980099</v>
      </c>
      <c r="Q39">
        <v>0.20003870354364736</v>
      </c>
      <c r="R39">
        <v>1.2700867529089666</v>
      </c>
      <c r="S39">
        <v>0.62999073217293655</v>
      </c>
      <c r="T39">
        <v>1.5619310808510638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1.7669599300622747</v>
      </c>
      <c r="AE39">
        <v>4.9222452911183554</v>
      </c>
      <c r="AF39">
        <v>0</v>
      </c>
      <c r="AG39">
        <v>4.559964382967796</v>
      </c>
      <c r="AH39">
        <v>12.389036856131808</v>
      </c>
      <c r="AI39">
        <v>1.4051878602147949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4.3688567428571421</v>
      </c>
      <c r="AZ39">
        <v>0</v>
      </c>
      <c r="BA39">
        <v>3.1518390749999998</v>
      </c>
      <c r="BB39">
        <v>2.9000112185686655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67.254839914175548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2.7899089804993467</v>
      </c>
      <c r="L40">
        <v>1.000011515430677</v>
      </c>
      <c r="M40">
        <v>2.5598891182395782</v>
      </c>
      <c r="N40">
        <v>2.8501012140654951</v>
      </c>
      <c r="O40">
        <v>3.1601689981744587</v>
      </c>
      <c r="P40">
        <v>5.2101561703980099</v>
      </c>
      <c r="Q40">
        <v>0.20003870354364736</v>
      </c>
      <c r="R40">
        <v>1.2700867529089666</v>
      </c>
      <c r="S40">
        <v>0.62999073217293655</v>
      </c>
      <c r="T40">
        <v>1.5619310808510638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1.7669599300622747</v>
      </c>
      <c r="AE40">
        <v>4.9222452911183554</v>
      </c>
      <c r="AF40">
        <v>0</v>
      </c>
      <c r="AG40">
        <v>4.559964382967796</v>
      </c>
      <c r="AH40">
        <v>11.839352558837438</v>
      </c>
      <c r="AI40">
        <v>1.4051878602147949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4.3688567428571421</v>
      </c>
      <c r="AZ40">
        <v>0</v>
      </c>
      <c r="BA40">
        <v>3.1501740361445778</v>
      </c>
      <c r="BB40">
        <v>2.9000112185686655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66.70349057802575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2.7899089804993467</v>
      </c>
      <c r="L41">
        <v>1.000011515430677</v>
      </c>
      <c r="M41">
        <v>2.5600456331102306</v>
      </c>
      <c r="N41">
        <v>2.8501012140654951</v>
      </c>
      <c r="O41">
        <v>3.1601689981744587</v>
      </c>
      <c r="P41">
        <v>5.2101561703980099</v>
      </c>
      <c r="Q41">
        <v>0.20003870354364736</v>
      </c>
      <c r="R41">
        <v>1.2700867529089666</v>
      </c>
      <c r="S41">
        <v>0.62999073217293655</v>
      </c>
      <c r="T41">
        <v>1.5619310808510638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1.7669599300622747</v>
      </c>
      <c r="AE41">
        <v>4.9222452911183554</v>
      </c>
      <c r="AF41">
        <v>0</v>
      </c>
      <c r="AG41">
        <v>4.559964382967796</v>
      </c>
      <c r="AH41">
        <v>11.839352558837438</v>
      </c>
      <c r="AI41">
        <v>0.35768416840116435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4.3688567428571421</v>
      </c>
      <c r="AZ41">
        <v>0</v>
      </c>
      <c r="BA41">
        <v>3.1501740361445778</v>
      </c>
      <c r="BB41">
        <v>2.9000112185686655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65.656143401082772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2.7899089804993467</v>
      </c>
      <c r="L42">
        <v>1.000011515430677</v>
      </c>
      <c r="M42">
        <v>2.5299028455977552</v>
      </c>
      <c r="N42">
        <v>2.8501012140654951</v>
      </c>
      <c r="O42">
        <v>3.1601689981744587</v>
      </c>
      <c r="P42">
        <v>5.2101561703980099</v>
      </c>
      <c r="Q42">
        <v>0.20003870354364736</v>
      </c>
      <c r="R42">
        <v>1.2700867529089666</v>
      </c>
      <c r="S42">
        <v>0.62999073217293655</v>
      </c>
      <c r="T42">
        <v>1.5619310808510638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1.7669599300622747</v>
      </c>
      <c r="AE42">
        <v>4.9222452911183554</v>
      </c>
      <c r="AF42">
        <v>0</v>
      </c>
      <c r="AG42">
        <v>4.559964382967796</v>
      </c>
      <c r="AH42">
        <v>11.839352558837438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4.3688567428571421</v>
      </c>
      <c r="AZ42">
        <v>0</v>
      </c>
      <c r="BA42">
        <v>3.1501740361445778</v>
      </c>
      <c r="BB42">
        <v>2.9000112185686655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65.268316445169134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2.7899089804993467</v>
      </c>
      <c r="L43">
        <v>1.000011515430677</v>
      </c>
      <c r="M43">
        <v>2.5599802908702616</v>
      </c>
      <c r="N43">
        <v>2.8501012140654951</v>
      </c>
      <c r="O43">
        <v>3.1601689981744587</v>
      </c>
      <c r="P43">
        <v>5.2101561703980099</v>
      </c>
      <c r="Q43">
        <v>0.19998609649122809</v>
      </c>
      <c r="R43">
        <v>1.270000103168156</v>
      </c>
      <c r="S43">
        <v>0.62996688355263153</v>
      </c>
      <c r="T43">
        <v>1.5619310808510638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4.559964382967796</v>
      </c>
      <c r="AH43">
        <v>11.839352558837438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4.3688567428571421</v>
      </c>
      <c r="AZ43">
        <v>0</v>
      </c>
      <c r="BA43">
        <v>3.1501740361445778</v>
      </c>
      <c r="BB43">
        <v>2.9000112185686655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65.29823078502811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2.7899089804993467</v>
      </c>
      <c r="L44">
        <v>1.000011515430677</v>
      </c>
      <c r="M44">
        <v>2.5599802908702616</v>
      </c>
      <c r="N44">
        <v>2.8501012140654951</v>
      </c>
      <c r="O44">
        <v>3.1601689981744587</v>
      </c>
      <c r="P44">
        <v>5.2101561703980099</v>
      </c>
      <c r="Q44">
        <v>0.19998609649122809</v>
      </c>
      <c r="R44">
        <v>1.270000103168156</v>
      </c>
      <c r="S44">
        <v>0.62996688355263153</v>
      </c>
      <c r="T44">
        <v>1.5619310808510638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4.559964382967796</v>
      </c>
      <c r="AH44">
        <v>11.839352558837438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4.3688567428571421</v>
      </c>
      <c r="AZ44">
        <v>0</v>
      </c>
      <c r="BA44">
        <v>3.1501740361445778</v>
      </c>
      <c r="BB44">
        <v>2.9000112185686655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65.29823078502811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2.7899089804993467</v>
      </c>
      <c r="L45">
        <v>1.000011515430677</v>
      </c>
      <c r="M45">
        <v>2.5599802908702616</v>
      </c>
      <c r="N45">
        <v>2.8501012140654951</v>
      </c>
      <c r="O45">
        <v>3.1601689981744587</v>
      </c>
      <c r="P45">
        <v>5.2101561703980099</v>
      </c>
      <c r="Q45">
        <v>0.19998609649122809</v>
      </c>
      <c r="R45">
        <v>1.270000103168156</v>
      </c>
      <c r="S45">
        <v>0.62996688355263153</v>
      </c>
      <c r="T45">
        <v>1.5619310808510638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4.559964382967796</v>
      </c>
      <c r="AH45">
        <v>11.839352558837438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4.3688567428571421</v>
      </c>
      <c r="AZ45">
        <v>0</v>
      </c>
      <c r="BA45">
        <v>3.1501740361445778</v>
      </c>
      <c r="BB45">
        <v>2.9000112185686655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65.29823078502811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2.7899089804993467</v>
      </c>
      <c r="L46">
        <v>1.000011515430677</v>
      </c>
      <c r="M46">
        <v>2.5599802908702616</v>
      </c>
      <c r="N46">
        <v>2.8501012140654951</v>
      </c>
      <c r="O46">
        <v>3.1601689981744587</v>
      </c>
      <c r="P46">
        <v>5.2101561703980099</v>
      </c>
      <c r="Q46">
        <v>0.19998609649122809</v>
      </c>
      <c r="R46">
        <v>1.270000103168156</v>
      </c>
      <c r="S46">
        <v>0.62996688355263153</v>
      </c>
      <c r="T46">
        <v>1.5619310808510638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4.559964382967796</v>
      </c>
      <c r="AH46">
        <v>11.839352558837438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4.3688567428571421</v>
      </c>
      <c r="AZ46">
        <v>0</v>
      </c>
      <c r="BA46">
        <v>3.1501740361445778</v>
      </c>
      <c r="BB46">
        <v>2.9000112185686655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65.29823078502811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2.7899089804993467</v>
      </c>
      <c r="L47">
        <v>1.000011515430677</v>
      </c>
      <c r="M47">
        <v>2.5599802908702616</v>
      </c>
      <c r="N47">
        <v>2.8501012140654951</v>
      </c>
      <c r="O47">
        <v>3.1601689981744587</v>
      </c>
      <c r="P47">
        <v>5.2101561703980099</v>
      </c>
      <c r="Q47">
        <v>0.19998609649122809</v>
      </c>
      <c r="R47">
        <v>1.270000103168156</v>
      </c>
      <c r="S47">
        <v>0.62996688355263153</v>
      </c>
      <c r="T47">
        <v>1.5619310808510638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4.559964382967796</v>
      </c>
      <c r="AH47">
        <v>11.839352558837438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4.3688567428571421</v>
      </c>
      <c r="AZ47">
        <v>0</v>
      </c>
      <c r="BA47">
        <v>3.1501740361445778</v>
      </c>
      <c r="BB47">
        <v>2.9000112185686655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65.29823078502811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2.7899089804993467</v>
      </c>
      <c r="L48">
        <v>1.000011515430677</v>
      </c>
      <c r="M48">
        <v>2.5599802908702616</v>
      </c>
      <c r="N48">
        <v>2.8501012140654951</v>
      </c>
      <c r="O48">
        <v>3.1601689981744587</v>
      </c>
      <c r="P48">
        <v>5.2101561703980099</v>
      </c>
      <c r="Q48">
        <v>0.19998609649122809</v>
      </c>
      <c r="R48">
        <v>1.270000103168156</v>
      </c>
      <c r="S48">
        <v>0.62996688355263153</v>
      </c>
      <c r="T48">
        <v>1.5619310808510638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4.559964382967796</v>
      </c>
      <c r="AH48">
        <v>11.839352558837438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4.3688567428571421</v>
      </c>
      <c r="AZ48">
        <v>0</v>
      </c>
      <c r="BA48">
        <v>3.1501740361445778</v>
      </c>
      <c r="BB48">
        <v>2.9000112185686655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65.29823078502811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2.7899089804993467</v>
      </c>
      <c r="L49">
        <v>1.000011515430677</v>
      </c>
      <c r="M49">
        <v>2.5599802908702616</v>
      </c>
      <c r="N49">
        <v>2.8501012140654951</v>
      </c>
      <c r="O49">
        <v>3.1601689981744587</v>
      </c>
      <c r="P49">
        <v>5.2101561703980099</v>
      </c>
      <c r="Q49">
        <v>0.19998609649122809</v>
      </c>
      <c r="R49">
        <v>1.270000103168156</v>
      </c>
      <c r="S49">
        <v>0.62996688355263153</v>
      </c>
      <c r="T49">
        <v>1.5619310808510638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4.559964382967796</v>
      </c>
      <c r="AH49">
        <v>11.839352558837438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4.3688567428571421</v>
      </c>
      <c r="AZ49">
        <v>0</v>
      </c>
      <c r="BA49">
        <v>3.1501740361445778</v>
      </c>
      <c r="BB49">
        <v>2.9000112185686655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65.29823078502811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2.7899089804993467</v>
      </c>
      <c r="L50">
        <v>1.000011515430677</v>
      </c>
      <c r="M50">
        <v>2.5599802908702616</v>
      </c>
      <c r="N50">
        <v>2.8501012140654951</v>
      </c>
      <c r="O50">
        <v>3.1601689981744587</v>
      </c>
      <c r="P50">
        <v>5.2101561703980099</v>
      </c>
      <c r="Q50">
        <v>0.19998609649122809</v>
      </c>
      <c r="R50">
        <v>1.2700888831899404</v>
      </c>
      <c r="S50">
        <v>0.62962189882226982</v>
      </c>
      <c r="T50">
        <v>1.5619310808510638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4.559964382967796</v>
      </c>
      <c r="AH50">
        <v>11.839352558837438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4.3688567428571421</v>
      </c>
      <c r="AZ50">
        <v>0</v>
      </c>
      <c r="BA50">
        <v>3.1501740361445778</v>
      </c>
      <c r="BB50">
        <v>2.9000112185686655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65.297974580319533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2.7899089804993467</v>
      </c>
      <c r="L51">
        <v>1.000011515430677</v>
      </c>
      <c r="M51">
        <v>2.5599802908702616</v>
      </c>
      <c r="N51">
        <v>2.8501012140654951</v>
      </c>
      <c r="O51">
        <v>3.1601689981744587</v>
      </c>
      <c r="P51">
        <v>5.2101561703980099</v>
      </c>
      <c r="Q51">
        <v>0.19998609649122809</v>
      </c>
      <c r="R51">
        <v>1.2700888831899404</v>
      </c>
      <c r="S51">
        <v>0.62962189882226982</v>
      </c>
      <c r="T51">
        <v>1.5619310808510638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1.7669599300622747</v>
      </c>
      <c r="AE51">
        <v>4.9222452911183554</v>
      </c>
      <c r="AF51">
        <v>0</v>
      </c>
      <c r="AG51">
        <v>4.559964382967796</v>
      </c>
      <c r="AH51">
        <v>11.839352558837438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4.3688567428571421</v>
      </c>
      <c r="AZ51">
        <v>0</v>
      </c>
      <c r="BA51">
        <v>3.1501740361445778</v>
      </c>
      <c r="BB51">
        <v>2.9000112185686655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65.297974580319533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2.7899089804993467</v>
      </c>
      <c r="L52">
        <v>1.000011515430677</v>
      </c>
      <c r="M52">
        <v>2.5599802908702616</v>
      </c>
      <c r="N52">
        <v>2.8501012140654951</v>
      </c>
      <c r="O52">
        <v>3.1601689981744587</v>
      </c>
      <c r="P52">
        <v>5.2101561703980099</v>
      </c>
      <c r="Q52">
        <v>0.19998609649122809</v>
      </c>
      <c r="R52">
        <v>1.2700888831899404</v>
      </c>
      <c r="S52">
        <v>0.62962189882226982</v>
      </c>
      <c r="T52">
        <v>1.5619310808510638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1.7669599300622747</v>
      </c>
      <c r="AE52">
        <v>4.9222452911183554</v>
      </c>
      <c r="AF52">
        <v>0</v>
      </c>
      <c r="AG52">
        <v>4.559964382967796</v>
      </c>
      <c r="AH52">
        <v>11.839352558837438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4.3688567428571421</v>
      </c>
      <c r="AZ52">
        <v>0</v>
      </c>
      <c r="BA52">
        <v>3.1501740361445778</v>
      </c>
      <c r="BB52">
        <v>2.9000112185686655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65.297974580319533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2.7900236240796281</v>
      </c>
      <c r="L53">
        <v>0.96000683713452029</v>
      </c>
      <c r="M53">
        <v>2.5599802908702616</v>
      </c>
      <c r="N53">
        <v>2.8501012140654951</v>
      </c>
      <c r="O53">
        <v>3.1601689981744587</v>
      </c>
      <c r="P53">
        <v>5.2101561703980099</v>
      </c>
      <c r="Q53">
        <v>0.19998609649122809</v>
      </c>
      <c r="R53">
        <v>1.2700888831899404</v>
      </c>
      <c r="S53">
        <v>0.62962189882226982</v>
      </c>
      <c r="T53">
        <v>1.5619310808510638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1.7669599300622747</v>
      </c>
      <c r="AE53">
        <v>4.9222452911183554</v>
      </c>
      <c r="AF53">
        <v>0</v>
      </c>
      <c r="AG53">
        <v>4.559964382967796</v>
      </c>
      <c r="AH53">
        <v>11.839352558837438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4.3688567428571421</v>
      </c>
      <c r="AZ53">
        <v>0</v>
      </c>
      <c r="BA53">
        <v>3.1501740361445778</v>
      </c>
      <c r="BB53">
        <v>2.9000112185686655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65.258084545603651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2.7900236240796281</v>
      </c>
      <c r="L54">
        <v>0.96000683713452029</v>
      </c>
      <c r="M54">
        <v>2.5599802908702616</v>
      </c>
      <c r="N54">
        <v>2.8501012140654951</v>
      </c>
      <c r="O54">
        <v>3.1601689981744587</v>
      </c>
      <c r="P54">
        <v>5.2101561703980099</v>
      </c>
      <c r="Q54">
        <v>0.19998609649122809</v>
      </c>
      <c r="R54">
        <v>1.2700888831899404</v>
      </c>
      <c r="S54">
        <v>0.62962189882226982</v>
      </c>
      <c r="T54">
        <v>1.5619310808510638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1.7669599300622747</v>
      </c>
      <c r="AE54">
        <v>4.9222452911183554</v>
      </c>
      <c r="AF54">
        <v>0</v>
      </c>
      <c r="AG54">
        <v>4.559964382967796</v>
      </c>
      <c r="AH54">
        <v>11.839352558837438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4.3688567428571421</v>
      </c>
      <c r="AZ54">
        <v>0</v>
      </c>
      <c r="BA54">
        <v>3.1501740361445778</v>
      </c>
      <c r="BB54">
        <v>2.9000112185686655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65.258084545603651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2.7900236240796281</v>
      </c>
      <c r="L55">
        <v>0.96000683713452029</v>
      </c>
      <c r="M55">
        <v>2.5599802908702616</v>
      </c>
      <c r="N55">
        <v>2.8501012140654951</v>
      </c>
      <c r="O55">
        <v>3.1601689981744587</v>
      </c>
      <c r="P55">
        <v>5.2101561703980099</v>
      </c>
      <c r="Q55">
        <v>0.19998609649122809</v>
      </c>
      <c r="R55">
        <v>1.2700888831899404</v>
      </c>
      <c r="S55">
        <v>0.62962189882226982</v>
      </c>
      <c r="T55">
        <v>1.5619310808510638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1.7669599300622747</v>
      </c>
      <c r="AE55">
        <v>4.9222452911183554</v>
      </c>
      <c r="AF55">
        <v>0</v>
      </c>
      <c r="AG55">
        <v>4.559964382967796</v>
      </c>
      <c r="AH55">
        <v>11.839352558837438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4.3688567428571421</v>
      </c>
      <c r="AZ55">
        <v>0</v>
      </c>
      <c r="BA55">
        <v>3.1501740361445778</v>
      </c>
      <c r="BB55">
        <v>2.9000112185686655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65.258084545603651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2.7900236240796281</v>
      </c>
      <c r="L56">
        <v>0.96000683713452029</v>
      </c>
      <c r="M56">
        <v>2.5599802908702616</v>
      </c>
      <c r="N56">
        <v>2.8501012140654951</v>
      </c>
      <c r="O56">
        <v>3.1601689981744587</v>
      </c>
      <c r="P56">
        <v>5.2101561703980099</v>
      </c>
      <c r="Q56">
        <v>0.19998609649122809</v>
      </c>
      <c r="R56">
        <v>1.2700888831899404</v>
      </c>
      <c r="S56">
        <v>0.62962189882226982</v>
      </c>
      <c r="T56">
        <v>1.5619310808510638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1.7669599300622747</v>
      </c>
      <c r="AE56">
        <v>4.9222452911183554</v>
      </c>
      <c r="AF56">
        <v>0</v>
      </c>
      <c r="AG56">
        <v>4.559964382967796</v>
      </c>
      <c r="AH56">
        <v>11.839352558837438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4.3688567428571421</v>
      </c>
      <c r="AZ56">
        <v>0</v>
      </c>
      <c r="BA56">
        <v>3.1501740361445778</v>
      </c>
      <c r="BB56">
        <v>2.9000112185686655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65.258084545603651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2.7900236240796281</v>
      </c>
      <c r="L57">
        <v>0.96000683713452029</v>
      </c>
      <c r="M57">
        <v>2.5599802908702616</v>
      </c>
      <c r="N57">
        <v>2.8501012140654951</v>
      </c>
      <c r="O57">
        <v>3.1601689981744587</v>
      </c>
      <c r="P57">
        <v>5.2101561703980099</v>
      </c>
      <c r="Q57">
        <v>0.19998609649122809</v>
      </c>
      <c r="R57">
        <v>1.270000103168156</v>
      </c>
      <c r="S57">
        <v>0.62996688355263153</v>
      </c>
      <c r="T57">
        <v>1.5619310808510638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1.7669599300622747</v>
      </c>
      <c r="AE57">
        <v>4.9222452911183554</v>
      </c>
      <c r="AF57">
        <v>0</v>
      </c>
      <c r="AG57">
        <v>4.559964382967796</v>
      </c>
      <c r="AH57">
        <v>13.657538899153307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4.3688567428571421</v>
      </c>
      <c r="AZ57">
        <v>0</v>
      </c>
      <c r="BA57">
        <v>3.4093441904761908</v>
      </c>
      <c r="BB57">
        <v>2.7100104835589942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67.145696509950042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2.7900236240796281</v>
      </c>
      <c r="L58">
        <v>0.96000683713452029</v>
      </c>
      <c r="M58">
        <v>2.5599802908702616</v>
      </c>
      <c r="N58">
        <v>2.8501012140654951</v>
      </c>
      <c r="O58">
        <v>3.1601689981744587</v>
      </c>
      <c r="P58">
        <v>5.2101561703980099</v>
      </c>
      <c r="Q58">
        <v>0.19984521571152611</v>
      </c>
      <c r="R58">
        <v>1.249694704887796</v>
      </c>
      <c r="S58">
        <v>0.59993165644171764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1.7669599300622747</v>
      </c>
      <c r="AE58">
        <v>4.9222452911183554</v>
      </c>
      <c r="AF58">
        <v>0</v>
      </c>
      <c r="AG58">
        <v>4.559964382967796</v>
      </c>
      <c r="AH58">
        <v>13.657538899153307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4.3688567428571421</v>
      </c>
      <c r="AZ58">
        <v>0</v>
      </c>
      <c r="BA58">
        <v>3.4093441904761908</v>
      </c>
      <c r="BB58">
        <v>2.7100104835589942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67.094090620914585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2.7599263970504038</v>
      </c>
      <c r="L59">
        <v>5.7900227532382003</v>
      </c>
      <c r="M59">
        <v>2.5599802908702616</v>
      </c>
      <c r="N59">
        <v>2.8501012140654951</v>
      </c>
      <c r="O59">
        <v>3.1601689981744587</v>
      </c>
      <c r="P59">
        <v>5.2101561703980099</v>
      </c>
      <c r="Q59">
        <v>0.20002481521739135</v>
      </c>
      <c r="R59">
        <v>1.2697057866984631</v>
      </c>
      <c r="S59">
        <v>0.62973269108143037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2.6443081163358171</v>
      </c>
      <c r="AE59">
        <v>4.9222452911183554</v>
      </c>
      <c r="AF59">
        <v>0</v>
      </c>
      <c r="AG59">
        <v>4.559964382967796</v>
      </c>
      <c r="AH59">
        <v>13.657538899153307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4.3688567428571421</v>
      </c>
      <c r="AZ59">
        <v>0</v>
      </c>
      <c r="BA59">
        <v>3.4093441904761908</v>
      </c>
      <c r="BB59">
        <v>2.7100104835589942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72.82134921221882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2.7899800363095677</v>
      </c>
      <c r="L60">
        <v>5.7900227532382003</v>
      </c>
      <c r="M60">
        <v>2.5599802908702616</v>
      </c>
      <c r="N60">
        <v>2.8501012140654951</v>
      </c>
      <c r="O60">
        <v>3.1601689981744587</v>
      </c>
      <c r="P60">
        <v>5.2101561703980099</v>
      </c>
      <c r="Q60">
        <v>0.20002481521739135</v>
      </c>
      <c r="R60">
        <v>1.2697057866984631</v>
      </c>
      <c r="S60">
        <v>0.62973269108143037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2.6443081163358171</v>
      </c>
      <c r="AE60">
        <v>4.9222452911183554</v>
      </c>
      <c r="AF60">
        <v>0</v>
      </c>
      <c r="AG60">
        <v>4.559964382967796</v>
      </c>
      <c r="AH60">
        <v>13.657538899153307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4.3688567428571421</v>
      </c>
      <c r="AZ60">
        <v>0</v>
      </c>
      <c r="BA60">
        <v>3.4093441904761908</v>
      </c>
      <c r="BB60">
        <v>2.7100104835589942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72.851402851477985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2.7899959017640317</v>
      </c>
      <c r="L61">
        <v>5.7900227532382003</v>
      </c>
      <c r="M61">
        <v>2.5599802908702616</v>
      </c>
      <c r="N61">
        <v>2.8501012140654951</v>
      </c>
      <c r="O61">
        <v>3.1601689981744587</v>
      </c>
      <c r="P61">
        <v>5.2101561703980099</v>
      </c>
      <c r="Q61">
        <v>0.20002481521739135</v>
      </c>
      <c r="R61">
        <v>1.270006770597738</v>
      </c>
      <c r="S61">
        <v>0.62973678373313347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2.6443081163358171</v>
      </c>
      <c r="AE61">
        <v>4.9222452911183554</v>
      </c>
      <c r="AF61">
        <v>0</v>
      </c>
      <c r="AG61">
        <v>4.559964382967796</v>
      </c>
      <c r="AH61">
        <v>13.657538899153307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4.3688567428571421</v>
      </c>
      <c r="AZ61">
        <v>0</v>
      </c>
      <c r="BA61">
        <v>3.4093441904761908</v>
      </c>
      <c r="BB61">
        <v>2.7100104835589942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72.851723793483416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2.7899826339984886</v>
      </c>
      <c r="L62">
        <v>5.7900227532382003</v>
      </c>
      <c r="M62">
        <v>2.5599802908702616</v>
      </c>
      <c r="N62">
        <v>2.8501012140654951</v>
      </c>
      <c r="O62">
        <v>3.1601689981744587</v>
      </c>
      <c r="P62">
        <v>5.2101561703980099</v>
      </c>
      <c r="Q62">
        <v>0.20002481521739135</v>
      </c>
      <c r="R62">
        <v>1.2700117825986612</v>
      </c>
      <c r="S62">
        <v>0.62973678373313347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2.6443081163358171</v>
      </c>
      <c r="AE62">
        <v>4.9222452911183554</v>
      </c>
      <c r="AF62">
        <v>0</v>
      </c>
      <c r="AG62">
        <v>4.559964382967796</v>
      </c>
      <c r="AH62">
        <v>13.657538899153307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4.3688567428571421</v>
      </c>
      <c r="AZ62">
        <v>0</v>
      </c>
      <c r="BA62">
        <v>3.4093441904761908</v>
      </c>
      <c r="BB62">
        <v>2.7100104835589942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72.851715537718803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2.7900084681584256</v>
      </c>
      <c r="L63">
        <v>9.1495029307000042</v>
      </c>
      <c r="M63">
        <v>2.5599802908702616</v>
      </c>
      <c r="N63">
        <v>2.8501012140654951</v>
      </c>
      <c r="O63">
        <v>3.1601689981744587</v>
      </c>
      <c r="P63">
        <v>5.2101561703980099</v>
      </c>
      <c r="Q63">
        <v>0.40992405857066094</v>
      </c>
      <c r="R63">
        <v>1.2700117825986612</v>
      </c>
      <c r="S63">
        <v>0.62973678373313347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2.6443081163358171</v>
      </c>
      <c r="AE63">
        <v>4.9222452911183554</v>
      </c>
      <c r="AF63">
        <v>0</v>
      </c>
      <c r="AG63">
        <v>4.559964382967796</v>
      </c>
      <c r="AH63">
        <v>13.657538899153307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4.3688567428571421</v>
      </c>
      <c r="AZ63">
        <v>0.97887976795580101</v>
      </c>
      <c r="BA63">
        <v>3.4093441904761908</v>
      </c>
      <c r="BB63">
        <v>2.7100104835589942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77.40000056064963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2.7900084681584256</v>
      </c>
      <c r="L64">
        <v>9.1495029307000042</v>
      </c>
      <c r="M64">
        <v>2.5599802908702616</v>
      </c>
      <c r="N64">
        <v>2.8501012140654951</v>
      </c>
      <c r="O64">
        <v>3.1601689981744587</v>
      </c>
      <c r="P64">
        <v>5.2101561703980099</v>
      </c>
      <c r="Q64">
        <v>0.40992405857066094</v>
      </c>
      <c r="R64">
        <v>1.2700117825986612</v>
      </c>
      <c r="S64">
        <v>0.62973678373313347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2.6443081163358171</v>
      </c>
      <c r="AE64">
        <v>4.9222452911183554</v>
      </c>
      <c r="AF64">
        <v>0</v>
      </c>
      <c r="AG64">
        <v>4.559964382967796</v>
      </c>
      <c r="AH64">
        <v>13.657538899153307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4.3688567428571421</v>
      </c>
      <c r="AZ64">
        <v>1.9577589944751381</v>
      </c>
      <c r="BA64">
        <v>3.4093441904761908</v>
      </c>
      <c r="BB64">
        <v>2.7100104835589942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78.37887978716897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2.7900084681584256</v>
      </c>
      <c r="L65">
        <v>8.3800000000000008</v>
      </c>
      <c r="M65">
        <v>2.5599802908702616</v>
      </c>
      <c r="N65">
        <v>2.8501012140654951</v>
      </c>
      <c r="O65">
        <v>3.1601689981744587</v>
      </c>
      <c r="P65">
        <v>5.2101561703980099</v>
      </c>
      <c r="Q65">
        <v>0.40992405857066094</v>
      </c>
      <c r="R65">
        <v>1.2700117825986612</v>
      </c>
      <c r="S65">
        <v>0.62973678373313347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2.6443081163358171</v>
      </c>
      <c r="AE65">
        <v>4.9222452911183554</v>
      </c>
      <c r="AF65">
        <v>0</v>
      </c>
      <c r="AG65">
        <v>4.559964382967796</v>
      </c>
      <c r="AH65">
        <v>13.657538899153307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4.3688567428571421</v>
      </c>
      <c r="AZ65">
        <v>2.9420574575645757</v>
      </c>
      <c r="BA65">
        <v>3.4093441904761908</v>
      </c>
      <c r="BB65">
        <v>2.7100104835589942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78.593675319558386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2.7900084681584256</v>
      </c>
      <c r="L66">
        <v>9.1496951635242603</v>
      </c>
      <c r="M66">
        <v>2.5599802908702616</v>
      </c>
      <c r="N66">
        <v>2.8501012140654951</v>
      </c>
      <c r="O66">
        <v>3.1601689981744587</v>
      </c>
      <c r="P66">
        <v>5.2101561703980099</v>
      </c>
      <c r="Q66">
        <v>0.40992405857066094</v>
      </c>
      <c r="R66">
        <v>1.2700117825986612</v>
      </c>
      <c r="S66">
        <v>0.62973678373313347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2.6443081163358171</v>
      </c>
      <c r="AE66">
        <v>4.9222452911183554</v>
      </c>
      <c r="AF66">
        <v>0</v>
      </c>
      <c r="AG66">
        <v>4.559964382967796</v>
      </c>
      <c r="AH66">
        <v>13.657538899153307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4.3688567428571421</v>
      </c>
      <c r="AZ66">
        <v>2.9420574575645757</v>
      </c>
      <c r="BA66">
        <v>3.4093441904761908</v>
      </c>
      <c r="BB66">
        <v>2.7100104835589942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79.363370483082647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2.7900084681584256</v>
      </c>
      <c r="L67">
        <v>9.1496381026585851</v>
      </c>
      <c r="M67">
        <v>2.5599802908702616</v>
      </c>
      <c r="N67">
        <v>2.8501012140654951</v>
      </c>
      <c r="O67">
        <v>3.1601689981744587</v>
      </c>
      <c r="P67">
        <v>5.2101561703980099</v>
      </c>
      <c r="Q67">
        <v>0.40992405857066094</v>
      </c>
      <c r="R67">
        <v>1.2700117825986612</v>
      </c>
      <c r="S67">
        <v>0.62973678373313347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2.6443081163358171</v>
      </c>
      <c r="AE67">
        <v>4.9222452911183554</v>
      </c>
      <c r="AF67">
        <v>0</v>
      </c>
      <c r="AG67">
        <v>4.559964382967796</v>
      </c>
      <c r="AH67">
        <v>13.657538899153307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4.3688567428571421</v>
      </c>
      <c r="AZ67">
        <v>2.9420574575645757</v>
      </c>
      <c r="BA67">
        <v>3.4093441904761908</v>
      </c>
      <c r="BB67">
        <v>2.7100104835589942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79.363313422216976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2.7900084681584256</v>
      </c>
      <c r="L68">
        <v>9.1496381026585851</v>
      </c>
      <c r="M68">
        <v>2.5599802908702616</v>
      </c>
      <c r="N68">
        <v>2.8501012140654951</v>
      </c>
      <c r="O68">
        <v>3.1601689981744587</v>
      </c>
      <c r="P68">
        <v>5.2101561703980099</v>
      </c>
      <c r="Q68">
        <v>0.40992405857066094</v>
      </c>
      <c r="R68">
        <v>1.2700117825986612</v>
      </c>
      <c r="S68">
        <v>0.62973678373313347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2.6443081163358171</v>
      </c>
      <c r="AE68">
        <v>4.9222452911183554</v>
      </c>
      <c r="AF68">
        <v>0</v>
      </c>
      <c r="AG68">
        <v>4.559964382967796</v>
      </c>
      <c r="AH68">
        <v>13.657538899153307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4.3688567428571421</v>
      </c>
      <c r="AZ68">
        <v>3.3109582721311477</v>
      </c>
      <c r="BA68">
        <v>3.4093441904761908</v>
      </c>
      <c r="BB68">
        <v>2.7100104835589942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79.732214236783548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2.7900084681584256</v>
      </c>
      <c r="L69">
        <v>9.15</v>
      </c>
      <c r="M69">
        <v>2.5599802908702616</v>
      </c>
      <c r="N69">
        <v>2.8501012140654951</v>
      </c>
      <c r="O69">
        <v>3.1601689981744587</v>
      </c>
      <c r="P69">
        <v>5.2101561703980099</v>
      </c>
      <c r="Q69">
        <v>0.40992405857066094</v>
      </c>
      <c r="R69">
        <v>1.2700117825986612</v>
      </c>
      <c r="S69">
        <v>0.62973678373313347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2.6443081163358171</v>
      </c>
      <c r="AE69">
        <v>4.9222452911183554</v>
      </c>
      <c r="AF69">
        <v>0</v>
      </c>
      <c r="AG69">
        <v>4.559964382967796</v>
      </c>
      <c r="AH69">
        <v>13.657538899153307</v>
      </c>
      <c r="AI69">
        <v>0</v>
      </c>
      <c r="AJ69">
        <v>0</v>
      </c>
      <c r="AK69">
        <v>0</v>
      </c>
      <c r="AL69">
        <v>0</v>
      </c>
      <c r="AM69">
        <v>0.49820293835919971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4.3688567428571421</v>
      </c>
      <c r="AZ69">
        <v>3.65</v>
      </c>
      <c r="BA69">
        <v>3.4093441904761908</v>
      </c>
      <c r="BB69">
        <v>2.7100104835589942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80.569820800353028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2.7900084681584256</v>
      </c>
      <c r="L70">
        <v>9.15</v>
      </c>
      <c r="M70">
        <v>2.5599802908702616</v>
      </c>
      <c r="N70">
        <v>2.8501012140654951</v>
      </c>
      <c r="O70">
        <v>3.1601689981744587</v>
      </c>
      <c r="P70">
        <v>5.1998559508015481</v>
      </c>
      <c r="Q70">
        <v>0.41007637903225808</v>
      </c>
      <c r="R70">
        <v>0.63986185530320772</v>
      </c>
      <c r="S70">
        <v>0.62973678373313347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2.6443081163358171</v>
      </c>
      <c r="AE70">
        <v>4.9222452911183554</v>
      </c>
      <c r="AF70">
        <v>0</v>
      </c>
      <c r="AG70">
        <v>4.559964382967796</v>
      </c>
      <c r="AH70">
        <v>13.657538899153307</v>
      </c>
      <c r="AI70">
        <v>0.35768416840116435</v>
      </c>
      <c r="AJ70">
        <v>0</v>
      </c>
      <c r="AK70">
        <v>0</v>
      </c>
      <c r="AL70">
        <v>0</v>
      </c>
      <c r="AM70">
        <v>0.49820293835919971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3.65</v>
      </c>
      <c r="BA70">
        <v>3.4093441904761908</v>
      </c>
      <c r="BB70">
        <v>2.7100104835589942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80.137246384559887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2.790002800105309</v>
      </c>
      <c r="L71">
        <v>9.1496015528805845</v>
      </c>
      <c r="M71">
        <v>2.5599802908702616</v>
      </c>
      <c r="N71">
        <v>2.8501012140654951</v>
      </c>
      <c r="O71">
        <v>3.1601689981744587</v>
      </c>
      <c r="P71">
        <v>5.2101561703980099</v>
      </c>
      <c r="Q71">
        <v>0.40992405857066094</v>
      </c>
      <c r="R71">
        <v>1.2700117825986612</v>
      </c>
      <c r="S71">
        <v>0.62973678373313347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2.6443081163358171</v>
      </c>
      <c r="AE71">
        <v>4.9222452911183554</v>
      </c>
      <c r="AF71">
        <v>0</v>
      </c>
      <c r="AG71">
        <v>4.559964382967796</v>
      </c>
      <c r="AH71">
        <v>13.657538899153307</v>
      </c>
      <c r="AI71">
        <v>0.35768416840116435</v>
      </c>
      <c r="AJ71">
        <v>0</v>
      </c>
      <c r="AK71">
        <v>0</v>
      </c>
      <c r="AL71">
        <v>0</v>
      </c>
      <c r="AM71">
        <v>0.89421046426420592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4.3688567428571421</v>
      </c>
      <c r="AZ71">
        <v>3.65</v>
      </c>
      <c r="BA71">
        <v>3.4093441904761908</v>
      </c>
      <c r="BB71">
        <v>2.7100104835589942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81.323108379486655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2.7899983734718257</v>
      </c>
      <c r="L72">
        <v>9.1496234332055728</v>
      </c>
      <c r="M72">
        <v>2.5599802908702616</v>
      </c>
      <c r="N72">
        <v>2.8501012140654951</v>
      </c>
      <c r="O72">
        <v>3.1601689981744587</v>
      </c>
      <c r="P72">
        <v>5.2101561703980099</v>
      </c>
      <c r="Q72">
        <v>0.40992405857066094</v>
      </c>
      <c r="R72">
        <v>1.2700117825986612</v>
      </c>
      <c r="S72">
        <v>0.62973678373313347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2.6443081163358171</v>
      </c>
      <c r="AE72">
        <v>4.9222452911183554</v>
      </c>
      <c r="AF72">
        <v>0</v>
      </c>
      <c r="AG72">
        <v>4.559964382967796</v>
      </c>
      <c r="AH72">
        <v>13.657538899153307</v>
      </c>
      <c r="AI72">
        <v>0.35768416840116435</v>
      </c>
      <c r="AJ72">
        <v>0</v>
      </c>
      <c r="AK72">
        <v>0</v>
      </c>
      <c r="AL72">
        <v>0</v>
      </c>
      <c r="AM72">
        <v>0.89421046426420592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4.3688567428571421</v>
      </c>
      <c r="AZ72">
        <v>3.65</v>
      </c>
      <c r="BA72">
        <v>3.4093441904761908</v>
      </c>
      <c r="BB72">
        <v>2.7100104835589942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81.323125833178167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2.790002800105309</v>
      </c>
      <c r="L73">
        <v>9.1498928111922435</v>
      </c>
      <c r="M73">
        <v>2.5599802908702616</v>
      </c>
      <c r="N73">
        <v>2.8501012140654951</v>
      </c>
      <c r="O73">
        <v>3.1601689981744587</v>
      </c>
      <c r="P73">
        <v>5.1998559508015481</v>
      </c>
      <c r="Q73">
        <v>0.41007637903225808</v>
      </c>
      <c r="R73">
        <v>0.63986185530320772</v>
      </c>
      <c r="S73">
        <v>0.62973678373313347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2.6443081163358171</v>
      </c>
      <c r="AE73">
        <v>4.9222452911183554</v>
      </c>
      <c r="AF73">
        <v>0</v>
      </c>
      <c r="AG73">
        <v>4.559964382967796</v>
      </c>
      <c r="AH73">
        <v>13.657538899153307</v>
      </c>
      <c r="AI73">
        <v>0.35768416840116435</v>
      </c>
      <c r="AJ73">
        <v>0</v>
      </c>
      <c r="AK73">
        <v>0</v>
      </c>
      <c r="AL73">
        <v>0</v>
      </c>
      <c r="AM73">
        <v>0.94530821223544137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3.65</v>
      </c>
      <c r="BA73">
        <v>3.4093441904761908</v>
      </c>
      <c r="BB73">
        <v>2.7100104835589942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80.584238801575253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2.7900073651876585</v>
      </c>
      <c r="L74">
        <v>9.15</v>
      </c>
      <c r="M74">
        <v>2.5599802908702616</v>
      </c>
      <c r="N74">
        <v>2.8501012140654951</v>
      </c>
      <c r="O74">
        <v>3.1601689981744587</v>
      </c>
      <c r="P74">
        <v>5.1998559508015481</v>
      </c>
      <c r="Q74">
        <v>0.41007637903225808</v>
      </c>
      <c r="R74">
        <v>0.63986185530320772</v>
      </c>
      <c r="S74">
        <v>0.62973678373313347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2.6443081163358171</v>
      </c>
      <c r="AE74">
        <v>4.9222452911183554</v>
      </c>
      <c r="AF74">
        <v>0</v>
      </c>
      <c r="AG74">
        <v>4.559964382967796</v>
      </c>
      <c r="AH74">
        <v>13.657538899153307</v>
      </c>
      <c r="AI74">
        <v>0.63872172308983255</v>
      </c>
      <c r="AJ74">
        <v>0</v>
      </c>
      <c r="AK74">
        <v>0</v>
      </c>
      <c r="AL74">
        <v>0</v>
      </c>
      <c r="AM74">
        <v>1.5145370494955557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3.65</v>
      </c>
      <c r="BA74">
        <v>3.4093441904761908</v>
      </c>
      <c r="BB74">
        <v>2.7100104835589942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81.434616947414142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2.7899959017640317</v>
      </c>
      <c r="L75">
        <v>9.15</v>
      </c>
      <c r="M75">
        <v>2.5599802908702616</v>
      </c>
      <c r="N75">
        <v>2.8501012140654951</v>
      </c>
      <c r="O75">
        <v>3.1601689981744587</v>
      </c>
      <c r="P75">
        <v>5.1998559508015481</v>
      </c>
      <c r="Q75">
        <v>0.41007637903225808</v>
      </c>
      <c r="R75">
        <v>0.63986185530320772</v>
      </c>
      <c r="S75">
        <v>0.62973678373313347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2.6443081163358171</v>
      </c>
      <c r="AE75">
        <v>4.9222452911183554</v>
      </c>
      <c r="AF75">
        <v>0</v>
      </c>
      <c r="AG75">
        <v>4.559964382967796</v>
      </c>
      <c r="AH75">
        <v>13.657538899153307</v>
      </c>
      <c r="AI75">
        <v>1.0219547916523135</v>
      </c>
      <c r="AJ75">
        <v>0</v>
      </c>
      <c r="AK75">
        <v>0</v>
      </c>
      <c r="AL75">
        <v>0</v>
      </c>
      <c r="AM75">
        <v>1.5145370494955557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2.7100104835589942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83.027435091100486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2.7899959017640317</v>
      </c>
      <c r="L76">
        <v>9.1494252722127616</v>
      </c>
      <c r="M76">
        <v>2.5599802908702616</v>
      </c>
      <c r="N76">
        <v>2.8501012140654951</v>
      </c>
      <c r="O76">
        <v>3.1601689981744587</v>
      </c>
      <c r="P76">
        <v>5.1998559508015481</v>
      </c>
      <c r="Q76">
        <v>0.41007637903225808</v>
      </c>
      <c r="R76">
        <v>0.63986185530320772</v>
      </c>
      <c r="S76">
        <v>0.62973678373313347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4.559964382967796</v>
      </c>
      <c r="AH76">
        <v>13.657538899153307</v>
      </c>
      <c r="AI76">
        <v>4.9820297177693469</v>
      </c>
      <c r="AJ76">
        <v>0</v>
      </c>
      <c r="AK76">
        <v>0</v>
      </c>
      <c r="AL76">
        <v>0</v>
      </c>
      <c r="AM76">
        <v>1.5145370494955557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86.993066984062992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2.7899959017640317</v>
      </c>
      <c r="L77">
        <v>9.149542854781437</v>
      </c>
      <c r="M77">
        <v>2.5599802908702616</v>
      </c>
      <c r="N77">
        <v>2.8501012140654951</v>
      </c>
      <c r="O77">
        <v>3.1601689981744587</v>
      </c>
      <c r="P77">
        <v>5.1998559508015481</v>
      </c>
      <c r="Q77">
        <v>0.41007637903225808</v>
      </c>
      <c r="R77">
        <v>0.63986185530320772</v>
      </c>
      <c r="S77">
        <v>0.62973678373313347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4.559964382967796</v>
      </c>
      <c r="AH77">
        <v>13.657538899153307</v>
      </c>
      <c r="AI77">
        <v>4.9820297177693469</v>
      </c>
      <c r="AJ77">
        <v>0</v>
      </c>
      <c r="AK77">
        <v>0</v>
      </c>
      <c r="AL77">
        <v>0</v>
      </c>
      <c r="AM77">
        <v>1.5145370494955557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87.876664531662811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2.7899959017640317</v>
      </c>
      <c r="L78">
        <v>9.15</v>
      </c>
      <c r="M78">
        <v>2.5599802908702616</v>
      </c>
      <c r="N78">
        <v>2.8501012140654951</v>
      </c>
      <c r="O78">
        <v>3.1601689981744587</v>
      </c>
      <c r="P78">
        <v>5.1998559508015481</v>
      </c>
      <c r="Q78">
        <v>0.41007637903225808</v>
      </c>
      <c r="R78">
        <v>0.63986185530320772</v>
      </c>
      <c r="S78">
        <v>0.62973678373313347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4.5436125673074761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4.559964382967796</v>
      </c>
      <c r="AH78">
        <v>13.813987555245845</v>
      </c>
      <c r="AI78">
        <v>4.9820297177693469</v>
      </c>
      <c r="AJ78">
        <v>0</v>
      </c>
      <c r="AK78">
        <v>0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3.1297366157265731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88.301079897621122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2.7899959017640317</v>
      </c>
      <c r="L79">
        <v>8.9499999999999993</v>
      </c>
      <c r="M79">
        <v>2.5599802908702616</v>
      </c>
      <c r="N79">
        <v>2.8501012140654951</v>
      </c>
      <c r="O79">
        <v>3.1601689981744587</v>
      </c>
      <c r="P79">
        <v>5.1998559508015481</v>
      </c>
      <c r="Q79">
        <v>0.41007637903225808</v>
      </c>
      <c r="R79">
        <v>0.63986185530320772</v>
      </c>
      <c r="S79">
        <v>0.62973678373313347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4.5436125673074761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4.559964382967796</v>
      </c>
      <c r="AH79">
        <v>13.813987555245845</v>
      </c>
      <c r="AI79">
        <v>4.9820297177693469</v>
      </c>
      <c r="AJ79">
        <v>0</v>
      </c>
      <c r="AK79">
        <v>0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3.1297366157265731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2.7100104835589942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88.101079897621119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2.7899940927725484</v>
      </c>
      <c r="L80">
        <v>9.01</v>
      </c>
      <c r="M80">
        <v>2.5599802908702616</v>
      </c>
      <c r="N80">
        <v>2.8501012140654951</v>
      </c>
      <c r="O80">
        <v>3.1601689981744587</v>
      </c>
      <c r="P80">
        <v>5.1998559508015481</v>
      </c>
      <c r="Q80">
        <v>0.41007637903225808</v>
      </c>
      <c r="R80">
        <v>0.63986185530320772</v>
      </c>
      <c r="S80">
        <v>0.62973678373313347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4.5436125673074761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4.559964382967796</v>
      </c>
      <c r="AH80">
        <v>13.813987555245845</v>
      </c>
      <c r="AI80">
        <v>4.9820297177693469</v>
      </c>
      <c r="AJ80">
        <v>0</v>
      </c>
      <c r="AK80">
        <v>0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3.1297366157265731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2.7100104835589942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88.161078088629637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2.7200327040335255</v>
      </c>
      <c r="L81">
        <v>9.1496815771945119</v>
      </c>
      <c r="M81">
        <v>2.5599802908702616</v>
      </c>
      <c r="N81">
        <v>2.8501012140654951</v>
      </c>
      <c r="O81">
        <v>3.1601689981744587</v>
      </c>
      <c r="P81">
        <v>5.1998559508015481</v>
      </c>
      <c r="Q81">
        <v>0.41007637903225808</v>
      </c>
      <c r="R81">
        <v>0.63986185530320772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4.5436125673074761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4.559964382967796</v>
      </c>
      <c r="AH81">
        <v>13.813987555245845</v>
      </c>
      <c r="AI81">
        <v>4.9820297177693469</v>
      </c>
      <c r="AJ81">
        <v>0</v>
      </c>
      <c r="AK81">
        <v>0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3.1297366157265731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2.7100104835589942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88.230798277085128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2.79001069797516</v>
      </c>
      <c r="L82">
        <v>9.1496815771945119</v>
      </c>
      <c r="M82">
        <v>2.5599802908702616</v>
      </c>
      <c r="N82">
        <v>2.8501012140654951</v>
      </c>
      <c r="O82">
        <v>3.1601689981744587</v>
      </c>
      <c r="P82">
        <v>5.1998559508015481</v>
      </c>
      <c r="Q82">
        <v>0.41007637903225808</v>
      </c>
      <c r="R82">
        <v>0.63986185530320772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4.5436125673074761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4.559964382967796</v>
      </c>
      <c r="AH82">
        <v>13.813987555245845</v>
      </c>
      <c r="AI82">
        <v>0.63872172308983255</v>
      </c>
      <c r="AJ82">
        <v>0</v>
      </c>
      <c r="AK82">
        <v>0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3.1297366157265731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83.957468276347242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2.79001069797516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5.1998559508015481</v>
      </c>
      <c r="Q83">
        <v>0.41007637903225808</v>
      </c>
      <c r="R83">
        <v>0.63986185530320772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4.5436125673074761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4.559964382967796</v>
      </c>
      <c r="AH83">
        <v>13.813987555245845</v>
      </c>
      <c r="AI83">
        <v>0.35768416840116435</v>
      </c>
      <c r="AJ83">
        <v>0</v>
      </c>
      <c r="AK83">
        <v>0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3.1297366157265731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83.676749144464068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5.1998559508015481</v>
      </c>
      <c r="Q84">
        <v>0.41007637903225808</v>
      </c>
      <c r="R84">
        <v>0.63986185530320772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4.5436125673074761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4.559964382967796</v>
      </c>
      <c r="AH84">
        <v>13.813987555245845</v>
      </c>
      <c r="AI84">
        <v>0.35768416840116435</v>
      </c>
      <c r="AJ84">
        <v>0</v>
      </c>
      <c r="AK84">
        <v>0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3.1297366157265731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83.676749144464068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5.1998559508015481</v>
      </c>
      <c r="Q85">
        <v>0.41007637903225808</v>
      </c>
      <c r="R85">
        <v>0.63986185530320772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4.5436125673074761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4.559964382967796</v>
      </c>
      <c r="AH85">
        <v>13.813987555245845</v>
      </c>
      <c r="AI85">
        <v>1.4051878602147949</v>
      </c>
      <c r="AJ85">
        <v>0</v>
      </c>
      <c r="AK85">
        <v>0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3.1297366157265731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84.724252836277699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5.1998559508015481</v>
      </c>
      <c r="Q86">
        <v>0.41007637903225808</v>
      </c>
      <c r="R86">
        <v>0.63986185530320772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4.559964382967796</v>
      </c>
      <c r="AH86">
        <v>13.657538899153307</v>
      </c>
      <c r="AI86">
        <v>1.4051878602147949</v>
      </c>
      <c r="AJ86">
        <v>0</v>
      </c>
      <c r="AK86">
        <v>0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84.30029461553795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5.1998559508015481</v>
      </c>
      <c r="Q87">
        <v>0.41007637903225808</v>
      </c>
      <c r="R87">
        <v>0.63986185530320772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4.559964382967796</v>
      </c>
      <c r="AH87">
        <v>13.657538899153307</v>
      </c>
      <c r="AI87">
        <v>1.4051878602147949</v>
      </c>
      <c r="AJ87">
        <v>0</v>
      </c>
      <c r="AK87">
        <v>0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84.30029461553795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5.1998559508015481</v>
      </c>
      <c r="Q88">
        <v>0.41007637903225808</v>
      </c>
      <c r="R88">
        <v>0.63986185530320772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4.559964382967796</v>
      </c>
      <c r="AH88">
        <v>13.657538899153307</v>
      </c>
      <c r="AI88">
        <v>1.4051878602147949</v>
      </c>
      <c r="AJ88">
        <v>0</v>
      </c>
      <c r="AK88">
        <v>0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84.30029461553795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5.1998559508015481</v>
      </c>
      <c r="Q89">
        <v>0.41007637903225808</v>
      </c>
      <c r="R89">
        <v>0.63986185530320772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4.559964382967796</v>
      </c>
      <c r="AH89">
        <v>13.657538899153307</v>
      </c>
      <c r="AI89">
        <v>1.4051878602147949</v>
      </c>
      <c r="AJ89">
        <v>0</v>
      </c>
      <c r="AK89">
        <v>0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84.30029461553795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5.1998559508015481</v>
      </c>
      <c r="Q90">
        <v>0.41007637903225808</v>
      </c>
      <c r="R90">
        <v>0.63986185530320772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4.5436125673074761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4.559964382967796</v>
      </c>
      <c r="AH90">
        <v>13.813987555245845</v>
      </c>
      <c r="AI90">
        <v>1.4051878602147949</v>
      </c>
      <c r="AJ90">
        <v>0</v>
      </c>
      <c r="AK90">
        <v>0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3.1297366157265731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84.724252836277699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5.1998559508015481</v>
      </c>
      <c r="Q91">
        <v>0.41007637903225808</v>
      </c>
      <c r="R91">
        <v>0.63986185530320772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4.5436125673074761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4.559964382967796</v>
      </c>
      <c r="AH91">
        <v>13.813987555245845</v>
      </c>
      <c r="AI91">
        <v>1.4051878602147949</v>
      </c>
      <c r="AJ91">
        <v>0</v>
      </c>
      <c r="AK91">
        <v>0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3.1297366157265731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84.724252836277699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5.1998559508015481</v>
      </c>
      <c r="Q92">
        <v>0.41007637903225808</v>
      </c>
      <c r="R92">
        <v>0.63986185530320772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4.5436125673074761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4.559964382967796</v>
      </c>
      <c r="AH92">
        <v>13.813987555245845</v>
      </c>
      <c r="AI92">
        <v>1.4051878602147949</v>
      </c>
      <c r="AJ92">
        <v>0</v>
      </c>
      <c r="AK92">
        <v>0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3.1297366157265731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84.724252836277699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5.1998559508015481</v>
      </c>
      <c r="Q93">
        <v>0.41007637903225808</v>
      </c>
      <c r="R93">
        <v>0.63986185530320772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4.5436125673074761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4.559964382967796</v>
      </c>
      <c r="AH93">
        <v>13.813987555245845</v>
      </c>
      <c r="AI93">
        <v>1.5329321874784707</v>
      </c>
      <c r="AJ93">
        <v>0</v>
      </c>
      <c r="AK93">
        <v>0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3.1297366157265731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84.85199716354137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5.1998559508015481</v>
      </c>
      <c r="Q94">
        <v>0.41007637903225808</v>
      </c>
      <c r="R94">
        <v>0.63986185530320772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4.559964382967796</v>
      </c>
      <c r="AH94">
        <v>13.657538899153307</v>
      </c>
      <c r="AI94">
        <v>1.5329321874784707</v>
      </c>
      <c r="AJ94">
        <v>0</v>
      </c>
      <c r="AK94">
        <v>0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84.428038942801621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5.1998559508015481</v>
      </c>
      <c r="Q95">
        <v>0.41007637903225808</v>
      </c>
      <c r="R95">
        <v>0.63986185530320772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4.559964382967796</v>
      </c>
      <c r="AH95">
        <v>13.657538899153307</v>
      </c>
      <c r="AI95">
        <v>1.5329321874784707</v>
      </c>
      <c r="AJ95">
        <v>0</v>
      </c>
      <c r="AK95">
        <v>0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84.428038942801621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5.1998559508015481</v>
      </c>
      <c r="Q96">
        <v>0.41007637903225808</v>
      </c>
      <c r="R96">
        <v>0.63986185530320772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4.559964382967796</v>
      </c>
      <c r="AH96">
        <v>13.657538899153307</v>
      </c>
      <c r="AI96">
        <v>1.5329321874784707</v>
      </c>
      <c r="AJ96">
        <v>0</v>
      </c>
      <c r="AK96">
        <v>0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84.428038942801621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5.1998559508015481</v>
      </c>
      <c r="Q97">
        <v>0.41007637903225808</v>
      </c>
      <c r="R97">
        <v>0.63986185530320772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4.559964382967796</v>
      </c>
      <c r="AH97">
        <v>13.657538899153307</v>
      </c>
      <c r="AI97">
        <v>1.5329321874784707</v>
      </c>
      <c r="AJ97">
        <v>0</v>
      </c>
      <c r="AK97">
        <v>0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84.428038942801621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5.1998559508015481</v>
      </c>
      <c r="Q98">
        <v>0.41007637903225808</v>
      </c>
      <c r="R98">
        <v>0.63986185530320772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4.559964382967796</v>
      </c>
      <c r="AH98">
        <v>13.657538899153307</v>
      </c>
      <c r="AI98">
        <v>1.5329321874784707</v>
      </c>
      <c r="AJ98">
        <v>0</v>
      </c>
      <c r="AK98">
        <v>0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84.428038942801621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6.4913013257575776E-5</v>
      </c>
      <c r="H99">
        <f t="shared" si="2"/>
        <v>0</v>
      </c>
      <c r="I99">
        <f t="shared" si="2"/>
        <v>0</v>
      </c>
      <c r="J99">
        <f t="shared" si="2"/>
        <v>9.4969895778364128E-5</v>
      </c>
      <c r="K99">
        <f t="shared" si="2"/>
        <v>6.6947004539318358E-2</v>
      </c>
      <c r="L99">
        <f t="shared" si="2"/>
        <v>0.11762129841805442</v>
      </c>
      <c r="M99">
        <f t="shared" si="2"/>
        <v>6.1431932782497561E-2</v>
      </c>
      <c r="N99">
        <f t="shared" si="2"/>
        <v>6.8402429137571788E-2</v>
      </c>
      <c r="O99">
        <f t="shared" si="2"/>
        <v>7.5844055956187137E-2</v>
      </c>
      <c r="P99">
        <f t="shared" si="2"/>
        <v>0.12497422160727606</v>
      </c>
      <c r="Q99">
        <f t="shared" si="2"/>
        <v>6.8002894602275247E-3</v>
      </c>
      <c r="R99">
        <f t="shared" si="2"/>
        <v>2.6246699970920294E-2</v>
      </c>
      <c r="S99">
        <f t="shared" si="2"/>
        <v>1.5116968771385041E-2</v>
      </c>
      <c r="T99">
        <f t="shared" si="2"/>
        <v>3.7496403658003725E-2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0.10904670161537949</v>
      </c>
      <c r="AC99">
        <f t="shared" si="2"/>
        <v>6.9972224066932209E-2</v>
      </c>
      <c r="AD99">
        <f t="shared" si="2"/>
        <v>5.8725356878758114E-2</v>
      </c>
      <c r="AE99">
        <f t="shared" si="2"/>
        <v>0.11813388698684064</v>
      </c>
      <c r="AF99">
        <f t="shared" si="2"/>
        <v>0</v>
      </c>
      <c r="AG99">
        <f t="shared" si="2"/>
        <v>0.10943914519122702</v>
      </c>
      <c r="AH99">
        <f t="shared" si="2"/>
        <v>0.31310225041398332</v>
      </c>
      <c r="AI99">
        <f t="shared" si="2"/>
        <v>2.717761065809134E-2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1.2135713515147036E-2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7.2999765142163914E-2</v>
      </c>
      <c r="AT99">
        <f t="shared" si="2"/>
        <v>0</v>
      </c>
      <c r="AU99">
        <f t="shared" si="2"/>
        <v>0</v>
      </c>
      <c r="AV99">
        <f t="shared" si="2"/>
        <v>5.0050789473684218E-6</v>
      </c>
      <c r="AW99">
        <f t="shared" si="2"/>
        <v>0</v>
      </c>
      <c r="AX99">
        <f t="shared" si="2"/>
        <v>0</v>
      </c>
      <c r="AY99">
        <f t="shared" si="2"/>
        <v>0.10406026861552799</v>
      </c>
      <c r="AZ99">
        <f t="shared" si="2"/>
        <v>6.7485416174659599E-2</v>
      </c>
      <c r="BA99">
        <f t="shared" si="2"/>
        <v>8.0041261757402615E-2</v>
      </c>
      <c r="BB99">
        <f t="shared" si="2"/>
        <v>6.6180256015473865E-2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1.811232273142011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17.581384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17.581384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17.740924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17.740924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15.582190000000001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15.582190000000001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12.915590999999999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12.915590999999999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13.131303000000001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13.131303000000001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13.467829999999999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13.467829999999999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12.559801999999999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12.559801999999999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12.2737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12.2737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12.651776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12.651776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11.253026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11.253026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10.807886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10.807886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14.264825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14.264825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13.830275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13.830275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17.017951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17.017951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16.561315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16.561315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18.308996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18.308996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17.997782000000001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17.997782000000001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17.726906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17.726906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18.587737000000001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18.587737000000001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16.768456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16.768456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19.297926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19.297926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17.270068999999999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17.270068999999999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18.706233000000001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18.706233000000001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18.697862000000001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18.697862000000001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0.44111450824999987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0.44111450824999987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1.18</v>
      </c>
      <c r="H3" s="201">
        <v>0</v>
      </c>
      <c r="I3" s="201">
        <v>0</v>
      </c>
      <c r="J3" s="201">
        <v>1.69</v>
      </c>
      <c r="K3" s="201">
        <v>494.07</v>
      </c>
      <c r="L3" s="201">
        <v>17.45</v>
      </c>
      <c r="M3" s="201">
        <v>63.86</v>
      </c>
      <c r="N3" s="201">
        <v>52.91</v>
      </c>
      <c r="O3" s="201">
        <v>73.959999999999994</v>
      </c>
      <c r="P3" s="201">
        <v>31.36</v>
      </c>
      <c r="Q3" s="201">
        <v>9.6199999999999992</v>
      </c>
      <c r="R3" s="201">
        <v>19.12</v>
      </c>
      <c r="S3" s="201">
        <v>11.76</v>
      </c>
      <c r="T3" s="201">
        <v>1.42</v>
      </c>
      <c r="U3" s="201">
        <v>57.16</v>
      </c>
      <c r="V3" s="201">
        <v>8.82</v>
      </c>
      <c r="W3" s="201">
        <v>18.77</v>
      </c>
      <c r="X3" s="201">
        <v>62.81</v>
      </c>
      <c r="Y3" s="201">
        <v>0</v>
      </c>
      <c r="Z3">
        <v>0</v>
      </c>
      <c r="AA3" s="201">
        <v>14.1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496.48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0.08</v>
      </c>
      <c r="AW3" s="201">
        <v>0</v>
      </c>
      <c r="AX3" s="201">
        <v>0</v>
      </c>
      <c r="AY3" s="201">
        <v>3.68</v>
      </c>
      <c r="AZ3" s="201">
        <v>4.09</v>
      </c>
      <c r="BA3" s="201">
        <v>2.66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494.07</v>
      </c>
      <c r="L4" s="201">
        <v>17.45</v>
      </c>
      <c r="M4" s="201">
        <v>63.86</v>
      </c>
      <c r="N4" s="201">
        <v>52.91</v>
      </c>
      <c r="O4" s="201">
        <v>73.959999999999994</v>
      </c>
      <c r="P4" s="201">
        <v>31.36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57.16</v>
      </c>
      <c r="V4" s="201">
        <v>8.82</v>
      </c>
      <c r="W4" s="201">
        <v>18.77</v>
      </c>
      <c r="X4" s="201">
        <v>62.81</v>
      </c>
      <c r="Y4" s="201">
        <v>0</v>
      </c>
      <c r="Z4">
        <v>0</v>
      </c>
      <c r="AA4" s="201">
        <v>14.1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454.96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3.68</v>
      </c>
      <c r="AZ4" s="201">
        <v>4.09</v>
      </c>
      <c r="BA4" s="201">
        <v>2.66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494.07</v>
      </c>
      <c r="L5" s="201">
        <v>17.45</v>
      </c>
      <c r="M5" s="201">
        <v>63.86</v>
      </c>
      <c r="N5" s="201">
        <v>52.91</v>
      </c>
      <c r="O5" s="201">
        <v>73.959999999999994</v>
      </c>
      <c r="P5" s="201">
        <v>31.36</v>
      </c>
      <c r="Q5" s="201">
        <v>4.8099999999999996</v>
      </c>
      <c r="R5" s="201">
        <v>19.12</v>
      </c>
      <c r="S5" s="201">
        <v>11.76</v>
      </c>
      <c r="T5" s="201">
        <v>1.42</v>
      </c>
      <c r="U5" s="201">
        <v>57.16</v>
      </c>
      <c r="V5" s="201">
        <v>8.82</v>
      </c>
      <c r="W5" s="201">
        <v>18.77</v>
      </c>
      <c r="X5" s="201">
        <v>62.81</v>
      </c>
      <c r="Y5" s="201">
        <v>0</v>
      </c>
      <c r="Z5">
        <v>0</v>
      </c>
      <c r="AA5" s="201">
        <v>14.1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414.96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3.68</v>
      </c>
      <c r="AZ5" s="201">
        <v>4.09</v>
      </c>
      <c r="BA5" s="201">
        <v>2.66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494.07</v>
      </c>
      <c r="L6" s="201">
        <v>17.45</v>
      </c>
      <c r="M6" s="201">
        <v>63.86</v>
      </c>
      <c r="N6" s="201">
        <v>52.91</v>
      </c>
      <c r="O6" s="201">
        <v>73.959999999999994</v>
      </c>
      <c r="P6" s="201">
        <v>31.36</v>
      </c>
      <c r="Q6" s="201">
        <v>4.8099999999999996</v>
      </c>
      <c r="R6" s="201">
        <v>19.12</v>
      </c>
      <c r="S6" s="201">
        <v>11.76</v>
      </c>
      <c r="T6" s="201">
        <v>1.42</v>
      </c>
      <c r="U6" s="201">
        <v>57.16</v>
      </c>
      <c r="V6" s="201">
        <v>8.82</v>
      </c>
      <c r="W6" s="201">
        <v>18.77</v>
      </c>
      <c r="X6" s="201">
        <v>62.81</v>
      </c>
      <c r="Y6" s="201">
        <v>0</v>
      </c>
      <c r="Z6">
        <v>0</v>
      </c>
      <c r="AA6" s="201">
        <v>14.1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374.96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3.68</v>
      </c>
      <c r="AZ6" s="201">
        <v>4.09</v>
      </c>
      <c r="BA6" s="201">
        <v>2.66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494.07</v>
      </c>
      <c r="L7" s="201">
        <v>17.45</v>
      </c>
      <c r="M7" s="201">
        <v>63.86</v>
      </c>
      <c r="N7" s="201">
        <v>52.91</v>
      </c>
      <c r="O7" s="201">
        <v>73.959999999999994</v>
      </c>
      <c r="P7" s="201">
        <v>31.36</v>
      </c>
      <c r="Q7" s="201">
        <v>4.8099999999999996</v>
      </c>
      <c r="R7" s="201">
        <v>19.12</v>
      </c>
      <c r="S7" s="201">
        <v>11.76</v>
      </c>
      <c r="T7" s="201">
        <v>1.42</v>
      </c>
      <c r="U7" s="201">
        <v>57.16</v>
      </c>
      <c r="V7" s="201">
        <v>8.82</v>
      </c>
      <c r="W7" s="201">
        <v>18.77</v>
      </c>
      <c r="X7" s="201">
        <v>62.81</v>
      </c>
      <c r="Y7" s="201">
        <v>0</v>
      </c>
      <c r="Z7">
        <v>0</v>
      </c>
      <c r="AA7" s="201">
        <v>14.1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394.96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3.68</v>
      </c>
      <c r="AZ7" s="201">
        <v>4.09</v>
      </c>
      <c r="BA7" s="201">
        <v>2.66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494.07</v>
      </c>
      <c r="L8" s="201">
        <v>17.45</v>
      </c>
      <c r="M8" s="201">
        <v>63.86</v>
      </c>
      <c r="N8" s="201">
        <v>52.91</v>
      </c>
      <c r="O8" s="201">
        <v>73.959999999999994</v>
      </c>
      <c r="P8" s="201">
        <v>31.36</v>
      </c>
      <c r="Q8" s="201">
        <v>4.8099999999999996</v>
      </c>
      <c r="R8" s="201">
        <v>19.12</v>
      </c>
      <c r="S8" s="201">
        <v>11.76</v>
      </c>
      <c r="T8" s="201">
        <v>1.42</v>
      </c>
      <c r="U8" s="201">
        <v>57.16</v>
      </c>
      <c r="V8" s="201">
        <v>8.82</v>
      </c>
      <c r="W8" s="201">
        <v>18.77</v>
      </c>
      <c r="X8" s="201">
        <v>62.81</v>
      </c>
      <c r="Y8" s="201">
        <v>0</v>
      </c>
      <c r="Z8">
        <v>0</v>
      </c>
      <c r="AA8" s="201">
        <v>14.1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380.96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3.68</v>
      </c>
      <c r="AZ8" s="201">
        <v>4.09</v>
      </c>
      <c r="BA8" s="201">
        <v>2.66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494.07</v>
      </c>
      <c r="L9" s="201">
        <v>17.45</v>
      </c>
      <c r="M9" s="201">
        <v>63.86</v>
      </c>
      <c r="N9" s="201">
        <v>52.91</v>
      </c>
      <c r="O9" s="201">
        <v>73.959999999999994</v>
      </c>
      <c r="P9" s="201">
        <v>31.36</v>
      </c>
      <c r="Q9" s="201">
        <v>4.8099999999999996</v>
      </c>
      <c r="R9" s="201">
        <v>19.12</v>
      </c>
      <c r="S9" s="201">
        <v>11.76</v>
      </c>
      <c r="T9" s="201">
        <v>1.42</v>
      </c>
      <c r="U9" s="201">
        <v>57.16</v>
      </c>
      <c r="V9" s="201">
        <v>8.82</v>
      </c>
      <c r="W9" s="201">
        <v>18.77</v>
      </c>
      <c r="X9" s="201">
        <v>62.81</v>
      </c>
      <c r="Y9" s="201">
        <v>0</v>
      </c>
      <c r="Z9">
        <v>0</v>
      </c>
      <c r="AA9" s="201">
        <v>14.1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112.96</v>
      </c>
      <c r="AJ9" s="201">
        <v>0</v>
      </c>
      <c r="AK9" s="201">
        <v>0</v>
      </c>
      <c r="AL9" s="201">
        <v>0</v>
      </c>
      <c r="AM9" s="201">
        <v>368.96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3.68</v>
      </c>
      <c r="AZ9" s="201">
        <v>4.09</v>
      </c>
      <c r="BA9" s="201">
        <v>2.66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494.07</v>
      </c>
      <c r="L10" s="201">
        <v>17.45</v>
      </c>
      <c r="M10" s="201">
        <v>63.86</v>
      </c>
      <c r="N10" s="201">
        <v>52.91</v>
      </c>
      <c r="O10" s="201">
        <v>73.959999999999994</v>
      </c>
      <c r="P10" s="201">
        <v>31.36</v>
      </c>
      <c r="Q10" s="201">
        <v>4.8099999999999996</v>
      </c>
      <c r="R10" s="201">
        <v>19.12</v>
      </c>
      <c r="S10" s="201">
        <v>11.76</v>
      </c>
      <c r="T10" s="201">
        <v>1.42</v>
      </c>
      <c r="U10" s="201">
        <v>57.16</v>
      </c>
      <c r="V10" s="201">
        <v>8.82</v>
      </c>
      <c r="W10" s="201">
        <v>18.77</v>
      </c>
      <c r="X10" s="201">
        <v>62.81</v>
      </c>
      <c r="Y10" s="201">
        <v>0</v>
      </c>
      <c r="Z10">
        <v>0</v>
      </c>
      <c r="AA10" s="201">
        <v>14.1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112.96</v>
      </c>
      <c r="AJ10" s="201">
        <v>0</v>
      </c>
      <c r="AK10" s="201">
        <v>0</v>
      </c>
      <c r="AL10" s="201">
        <v>0</v>
      </c>
      <c r="AM10" s="201">
        <v>362.96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3.68</v>
      </c>
      <c r="AZ10" s="201">
        <v>4.09</v>
      </c>
      <c r="BA10" s="201">
        <v>2.66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494.07</v>
      </c>
      <c r="L11" s="201">
        <v>17.46</v>
      </c>
      <c r="M11" s="201">
        <v>63.86</v>
      </c>
      <c r="N11" s="201">
        <v>52.91</v>
      </c>
      <c r="O11" s="201">
        <v>73.959999999999994</v>
      </c>
      <c r="P11" s="201">
        <v>31.36</v>
      </c>
      <c r="Q11" s="201">
        <v>4.82</v>
      </c>
      <c r="R11" s="201">
        <v>19.12</v>
      </c>
      <c r="S11" s="201">
        <v>11.76</v>
      </c>
      <c r="T11" s="201">
        <v>1.42</v>
      </c>
      <c r="U11" s="201">
        <v>57.16</v>
      </c>
      <c r="V11" s="201">
        <v>8.82</v>
      </c>
      <c r="W11" s="201">
        <v>18.77</v>
      </c>
      <c r="X11" s="201">
        <v>62.81</v>
      </c>
      <c r="Y11" s="201">
        <v>0</v>
      </c>
      <c r="Z11">
        <v>0</v>
      </c>
      <c r="AA11" s="201">
        <v>14.1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112.96</v>
      </c>
      <c r="AJ11" s="201">
        <v>0</v>
      </c>
      <c r="AK11" s="201">
        <v>0</v>
      </c>
      <c r="AL11" s="201">
        <v>0</v>
      </c>
      <c r="AM11" s="201">
        <v>113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3.68</v>
      </c>
      <c r="AZ11" s="201">
        <v>4.09</v>
      </c>
      <c r="BA11" s="201">
        <v>2.66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6.88</v>
      </c>
      <c r="M12" s="201">
        <v>63.86</v>
      </c>
      <c r="N12" s="201">
        <v>52.91</v>
      </c>
      <c r="O12" s="201">
        <v>73.959999999999994</v>
      </c>
      <c r="P12" s="201">
        <v>31.36</v>
      </c>
      <c r="Q12" s="201">
        <v>4.82</v>
      </c>
      <c r="R12" s="201">
        <v>19.12</v>
      </c>
      <c r="S12" s="201">
        <v>11.76</v>
      </c>
      <c r="T12" s="201">
        <v>1.42</v>
      </c>
      <c r="U12" s="201">
        <v>57.16</v>
      </c>
      <c r="V12" s="201">
        <v>8.82</v>
      </c>
      <c r="W12" s="201">
        <v>18.77</v>
      </c>
      <c r="X12" s="201">
        <v>62.81</v>
      </c>
      <c r="Y12" s="201">
        <v>0</v>
      </c>
      <c r="Z12">
        <v>0</v>
      </c>
      <c r="AA12" s="201">
        <v>14.1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125.56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3.68</v>
      </c>
      <c r="AZ12" s="201">
        <v>4.09</v>
      </c>
      <c r="BA12" s="201">
        <v>2.66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412.93</v>
      </c>
      <c r="L13" s="201">
        <v>6.88</v>
      </c>
      <c r="M13" s="201">
        <v>63.86</v>
      </c>
      <c r="N13" s="201">
        <v>52.91</v>
      </c>
      <c r="O13" s="201">
        <v>73.959999999999994</v>
      </c>
      <c r="P13" s="201">
        <v>31.36</v>
      </c>
      <c r="Q13" s="201">
        <v>4.82</v>
      </c>
      <c r="R13" s="201">
        <v>19.12</v>
      </c>
      <c r="S13" s="201">
        <v>11.76</v>
      </c>
      <c r="T13" s="201">
        <v>1.42</v>
      </c>
      <c r="U13" s="201">
        <v>57.16</v>
      </c>
      <c r="V13" s="201">
        <v>8.82</v>
      </c>
      <c r="W13" s="201">
        <v>18.77</v>
      </c>
      <c r="X13" s="201">
        <v>62.81</v>
      </c>
      <c r="Y13" s="201">
        <v>0</v>
      </c>
      <c r="Z13">
        <v>0</v>
      </c>
      <c r="AA13" s="201">
        <v>14.1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3.68</v>
      </c>
      <c r="AZ13" s="201">
        <v>4.09</v>
      </c>
      <c r="BA13" s="201">
        <v>2.66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395.61</v>
      </c>
      <c r="L14" s="201">
        <v>6.88</v>
      </c>
      <c r="M14" s="201">
        <v>63.86</v>
      </c>
      <c r="N14" s="201">
        <v>52.91</v>
      </c>
      <c r="O14" s="201">
        <v>73.959999999999994</v>
      </c>
      <c r="P14" s="201">
        <v>31.36</v>
      </c>
      <c r="Q14" s="201">
        <v>4.82</v>
      </c>
      <c r="R14" s="201">
        <v>19.12</v>
      </c>
      <c r="S14" s="201">
        <v>11.76</v>
      </c>
      <c r="T14" s="201">
        <v>1.42</v>
      </c>
      <c r="U14" s="201">
        <v>57.16</v>
      </c>
      <c r="V14" s="201">
        <v>8.82</v>
      </c>
      <c r="W14" s="201">
        <v>18.77</v>
      </c>
      <c r="X14" s="201">
        <v>62.81</v>
      </c>
      <c r="Y14" s="201">
        <v>0</v>
      </c>
      <c r="Z14">
        <v>0</v>
      </c>
      <c r="AA14" s="201">
        <v>14.1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3.68</v>
      </c>
      <c r="AZ14" s="201">
        <v>4.09</v>
      </c>
      <c r="BA14" s="201">
        <v>2.66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409.11</v>
      </c>
      <c r="L15" s="201">
        <v>6.88</v>
      </c>
      <c r="M15" s="201">
        <v>63.86</v>
      </c>
      <c r="N15" s="201">
        <v>52.91</v>
      </c>
      <c r="O15" s="201">
        <v>73.959999999999994</v>
      </c>
      <c r="P15" s="201">
        <v>31.36</v>
      </c>
      <c r="Q15" s="201">
        <v>4.82</v>
      </c>
      <c r="R15" s="201">
        <v>19.12</v>
      </c>
      <c r="S15" s="201">
        <v>11.76</v>
      </c>
      <c r="T15" s="201">
        <v>1.42</v>
      </c>
      <c r="U15" s="201">
        <v>57.16</v>
      </c>
      <c r="V15" s="201">
        <v>8.82</v>
      </c>
      <c r="W15" s="201">
        <v>18.77</v>
      </c>
      <c r="X15" s="201">
        <v>62.81</v>
      </c>
      <c r="Y15" s="201">
        <v>0</v>
      </c>
      <c r="Z15">
        <v>0</v>
      </c>
      <c r="AA15" s="201">
        <v>14.1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3.68</v>
      </c>
      <c r="AZ15" s="201">
        <v>4.09</v>
      </c>
      <c r="BA15" s="201">
        <v>3.06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404.29</v>
      </c>
      <c r="L16" s="201">
        <v>6.88</v>
      </c>
      <c r="M16" s="201">
        <v>63.86</v>
      </c>
      <c r="N16" s="201">
        <v>52.91</v>
      </c>
      <c r="O16" s="201">
        <v>73.959999999999994</v>
      </c>
      <c r="P16" s="201">
        <v>31.36</v>
      </c>
      <c r="Q16" s="201">
        <v>4.82</v>
      </c>
      <c r="R16" s="201">
        <v>19.12</v>
      </c>
      <c r="S16" s="201">
        <v>11.76</v>
      </c>
      <c r="T16" s="201">
        <v>1.42</v>
      </c>
      <c r="U16" s="201">
        <v>57.16</v>
      </c>
      <c r="V16" s="201">
        <v>8.82</v>
      </c>
      <c r="W16" s="201">
        <v>18.77</v>
      </c>
      <c r="X16" s="201">
        <v>62.81</v>
      </c>
      <c r="Y16" s="201">
        <v>0</v>
      </c>
      <c r="Z16">
        <v>0</v>
      </c>
      <c r="AA16" s="201">
        <v>14.1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3.68</v>
      </c>
      <c r="AZ16" s="201">
        <v>4.09</v>
      </c>
      <c r="BA16" s="201">
        <v>3.06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420.69</v>
      </c>
      <c r="L17" s="201">
        <v>6.88</v>
      </c>
      <c r="M17" s="201">
        <v>63.86</v>
      </c>
      <c r="N17" s="201">
        <v>52.91</v>
      </c>
      <c r="O17" s="201">
        <v>73.959999999999994</v>
      </c>
      <c r="P17" s="201">
        <v>31.36</v>
      </c>
      <c r="Q17" s="201">
        <v>4.82</v>
      </c>
      <c r="R17" s="201">
        <v>19.12</v>
      </c>
      <c r="S17" s="201">
        <v>11.76</v>
      </c>
      <c r="T17" s="201">
        <v>1.42</v>
      </c>
      <c r="U17" s="201">
        <v>57.16</v>
      </c>
      <c r="V17" s="201">
        <v>8.82</v>
      </c>
      <c r="W17" s="201">
        <v>18.77</v>
      </c>
      <c r="X17" s="201">
        <v>62.81</v>
      </c>
      <c r="Y17" s="201">
        <v>0</v>
      </c>
      <c r="Z17">
        <v>0</v>
      </c>
      <c r="AA17" s="201">
        <v>14.1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3.68</v>
      </c>
      <c r="AZ17" s="201">
        <v>4.09</v>
      </c>
      <c r="BA17" s="201">
        <v>3.06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408.83</v>
      </c>
      <c r="L18" s="201">
        <v>6.88</v>
      </c>
      <c r="M18" s="201">
        <v>63.86</v>
      </c>
      <c r="N18" s="201">
        <v>52.91</v>
      </c>
      <c r="O18" s="201">
        <v>73.959999999999994</v>
      </c>
      <c r="P18" s="201">
        <v>31.36</v>
      </c>
      <c r="Q18" s="201">
        <v>4.82</v>
      </c>
      <c r="R18" s="201">
        <v>19.12</v>
      </c>
      <c r="S18" s="201">
        <v>11.76</v>
      </c>
      <c r="T18" s="201">
        <v>1.42</v>
      </c>
      <c r="U18" s="201">
        <v>57.16</v>
      </c>
      <c r="V18" s="201">
        <v>8.82</v>
      </c>
      <c r="W18" s="201">
        <v>18.77</v>
      </c>
      <c r="X18" s="201">
        <v>62.81</v>
      </c>
      <c r="Y18" s="201">
        <v>0</v>
      </c>
      <c r="Z18">
        <v>0</v>
      </c>
      <c r="AA18" s="201">
        <v>14.1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3.68</v>
      </c>
      <c r="AZ18" s="201">
        <v>4.09</v>
      </c>
      <c r="BA18" s="201">
        <v>3.06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435.17</v>
      </c>
      <c r="L19" s="201">
        <v>6.88</v>
      </c>
      <c r="M19" s="201">
        <v>63.86</v>
      </c>
      <c r="N19" s="201">
        <v>52.91</v>
      </c>
      <c r="O19" s="201">
        <v>73.959999999999994</v>
      </c>
      <c r="P19" s="201">
        <v>31.36</v>
      </c>
      <c r="Q19" s="201">
        <v>4.82</v>
      </c>
      <c r="R19" s="201">
        <v>19.12</v>
      </c>
      <c r="S19" s="201">
        <v>11.76</v>
      </c>
      <c r="T19" s="201">
        <v>1.42</v>
      </c>
      <c r="U19" s="201">
        <v>57.16</v>
      </c>
      <c r="V19" s="201">
        <v>8.82</v>
      </c>
      <c r="W19" s="201">
        <v>18.77</v>
      </c>
      <c r="X19" s="201">
        <v>62.81</v>
      </c>
      <c r="Y19" s="201">
        <v>0</v>
      </c>
      <c r="Z19">
        <v>0</v>
      </c>
      <c r="AA19" s="201">
        <v>14.1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3.68</v>
      </c>
      <c r="AZ19" s="201">
        <v>4.09</v>
      </c>
      <c r="BA19" s="201">
        <v>3.06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434.08</v>
      </c>
      <c r="L20" s="201">
        <v>6.88</v>
      </c>
      <c r="M20" s="201">
        <v>63.86</v>
      </c>
      <c r="N20" s="201">
        <v>52.91</v>
      </c>
      <c r="O20" s="201">
        <v>73.959999999999994</v>
      </c>
      <c r="P20" s="201">
        <v>31.36</v>
      </c>
      <c r="Q20" s="201">
        <v>4.82</v>
      </c>
      <c r="R20" s="201">
        <v>19.12</v>
      </c>
      <c r="S20" s="201">
        <v>11.76</v>
      </c>
      <c r="T20" s="201">
        <v>1.42</v>
      </c>
      <c r="U20" s="201">
        <v>57.16</v>
      </c>
      <c r="V20" s="201">
        <v>8.82</v>
      </c>
      <c r="W20" s="201">
        <v>18.77</v>
      </c>
      <c r="X20" s="201">
        <v>62.81</v>
      </c>
      <c r="Y20" s="201">
        <v>0</v>
      </c>
      <c r="Z20">
        <v>0</v>
      </c>
      <c r="AA20" s="201">
        <v>14.1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3.68</v>
      </c>
      <c r="AZ20" s="201">
        <v>4.09</v>
      </c>
      <c r="BA20" s="201">
        <v>3.06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488.52</v>
      </c>
      <c r="L21" s="201">
        <v>6.88</v>
      </c>
      <c r="M21" s="201">
        <v>63.86</v>
      </c>
      <c r="N21" s="201">
        <v>52.91</v>
      </c>
      <c r="O21" s="201">
        <v>73.959999999999994</v>
      </c>
      <c r="P21" s="201">
        <v>31.36</v>
      </c>
      <c r="Q21" s="201">
        <v>4.82</v>
      </c>
      <c r="R21" s="201">
        <v>19.12</v>
      </c>
      <c r="S21" s="201">
        <v>11.76</v>
      </c>
      <c r="T21" s="201">
        <v>1.42</v>
      </c>
      <c r="U21" s="201">
        <v>57.16</v>
      </c>
      <c r="V21" s="201">
        <v>8.82</v>
      </c>
      <c r="W21" s="201">
        <v>18.77</v>
      </c>
      <c r="X21" s="201">
        <v>62.81</v>
      </c>
      <c r="Y21" s="201">
        <v>0</v>
      </c>
      <c r="Z21">
        <v>0</v>
      </c>
      <c r="AA21" s="201">
        <v>14.1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3.68</v>
      </c>
      <c r="AZ21" s="201">
        <v>3.07</v>
      </c>
      <c r="BA21" s="201">
        <v>3.06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494.28</v>
      </c>
      <c r="L22" s="201">
        <v>6.88</v>
      </c>
      <c r="M22" s="201">
        <v>63.86</v>
      </c>
      <c r="N22" s="201">
        <v>52.91</v>
      </c>
      <c r="O22" s="201">
        <v>73.959999999999994</v>
      </c>
      <c r="P22" s="201">
        <v>31.36</v>
      </c>
      <c r="Q22" s="201">
        <v>4.82</v>
      </c>
      <c r="R22" s="201">
        <v>19.12</v>
      </c>
      <c r="S22" s="201">
        <v>11.76</v>
      </c>
      <c r="T22" s="201">
        <v>1.42</v>
      </c>
      <c r="U22" s="201">
        <v>57.16</v>
      </c>
      <c r="V22" s="201">
        <v>8.82</v>
      </c>
      <c r="W22" s="201">
        <v>18.77</v>
      </c>
      <c r="X22" s="201">
        <v>62.81</v>
      </c>
      <c r="Y22" s="201">
        <v>0</v>
      </c>
      <c r="Z22">
        <v>0</v>
      </c>
      <c r="AA22" s="201">
        <v>14.1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3.68</v>
      </c>
      <c r="AZ22" s="201">
        <v>3.07</v>
      </c>
      <c r="BA22" s="201">
        <v>3.06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494.28</v>
      </c>
      <c r="L23" s="201">
        <v>6.88</v>
      </c>
      <c r="M23" s="201">
        <v>63.86</v>
      </c>
      <c r="N23" s="201">
        <v>52.91</v>
      </c>
      <c r="O23" s="201">
        <v>73.959999999999994</v>
      </c>
      <c r="P23" s="201">
        <v>31.36</v>
      </c>
      <c r="Q23" s="201">
        <v>4.82</v>
      </c>
      <c r="R23" s="201">
        <v>19.12</v>
      </c>
      <c r="S23" s="201">
        <v>11.76</v>
      </c>
      <c r="T23" s="201">
        <v>1.42</v>
      </c>
      <c r="U23" s="201">
        <v>57.16</v>
      </c>
      <c r="V23" s="201">
        <v>8.82</v>
      </c>
      <c r="W23" s="201">
        <v>18.77</v>
      </c>
      <c r="X23" s="201">
        <v>62.81</v>
      </c>
      <c r="Y23" s="201">
        <v>0</v>
      </c>
      <c r="Z23">
        <v>0</v>
      </c>
      <c r="AA23" s="201">
        <v>14.1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3.68</v>
      </c>
      <c r="AZ23" s="201">
        <v>2.04</v>
      </c>
      <c r="BA23" s="201">
        <v>3.06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494.29</v>
      </c>
      <c r="L24" s="201">
        <v>6.88</v>
      </c>
      <c r="M24" s="201">
        <v>63.86</v>
      </c>
      <c r="N24" s="201">
        <v>52.91</v>
      </c>
      <c r="O24" s="201">
        <v>73.959999999999994</v>
      </c>
      <c r="P24" s="201">
        <v>31.36</v>
      </c>
      <c r="Q24" s="201">
        <v>4.82</v>
      </c>
      <c r="R24" s="201">
        <v>19.12</v>
      </c>
      <c r="S24" s="201">
        <v>11.76</v>
      </c>
      <c r="T24" s="201">
        <v>1.42</v>
      </c>
      <c r="U24" s="201">
        <v>57.16</v>
      </c>
      <c r="V24" s="201">
        <v>8.82</v>
      </c>
      <c r="W24" s="201">
        <v>18.77</v>
      </c>
      <c r="X24" s="201">
        <v>62.81</v>
      </c>
      <c r="Y24" s="201">
        <v>0</v>
      </c>
      <c r="Z24">
        <v>0</v>
      </c>
      <c r="AA24" s="201">
        <v>14.1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3.68</v>
      </c>
      <c r="AZ24" s="201">
        <v>2.04</v>
      </c>
      <c r="BA24" s="201">
        <v>3.06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461.22</v>
      </c>
      <c r="L25" s="201">
        <v>6.88</v>
      </c>
      <c r="M25" s="201">
        <v>63.86</v>
      </c>
      <c r="N25" s="201">
        <v>52.91</v>
      </c>
      <c r="O25" s="201">
        <v>73.959999999999994</v>
      </c>
      <c r="P25" s="201">
        <v>31.36</v>
      </c>
      <c r="Q25" s="201">
        <v>4.82</v>
      </c>
      <c r="R25" s="201">
        <v>19.12</v>
      </c>
      <c r="S25" s="201">
        <v>11.76</v>
      </c>
      <c r="T25" s="201">
        <v>1.42</v>
      </c>
      <c r="U25" s="201">
        <v>57.16</v>
      </c>
      <c r="V25" s="201">
        <v>8.82</v>
      </c>
      <c r="W25" s="201">
        <v>18.77</v>
      </c>
      <c r="X25" s="201">
        <v>62.81</v>
      </c>
      <c r="Y25" s="201">
        <v>0</v>
      </c>
      <c r="Z25">
        <v>0</v>
      </c>
      <c r="AA25" s="201">
        <v>14.1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3.68</v>
      </c>
      <c r="AZ25" s="201">
        <v>2.04</v>
      </c>
      <c r="BA25" s="201">
        <v>3.06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385</v>
      </c>
      <c r="L26" s="201">
        <v>6.88</v>
      </c>
      <c r="M26" s="201">
        <v>63.86</v>
      </c>
      <c r="N26" s="201">
        <v>52.91</v>
      </c>
      <c r="O26" s="201">
        <v>73.959999999999994</v>
      </c>
      <c r="P26" s="201">
        <v>31.36</v>
      </c>
      <c r="Q26" s="201">
        <v>4.82</v>
      </c>
      <c r="R26" s="201">
        <v>19.12</v>
      </c>
      <c r="S26" s="201">
        <v>11.76</v>
      </c>
      <c r="T26" s="201">
        <v>1.42</v>
      </c>
      <c r="U26" s="201">
        <v>57.16</v>
      </c>
      <c r="V26" s="201">
        <v>8.82</v>
      </c>
      <c r="W26" s="201">
        <v>18.77</v>
      </c>
      <c r="X26" s="201">
        <v>62.81</v>
      </c>
      <c r="Y26" s="201">
        <v>0</v>
      </c>
      <c r="Z26">
        <v>0</v>
      </c>
      <c r="AA26" s="201">
        <v>14.1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3.68</v>
      </c>
      <c r="AZ26" s="201">
        <v>2.04</v>
      </c>
      <c r="BA26" s="201">
        <v>3.06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421.67</v>
      </c>
      <c r="L27" s="201">
        <v>7.11</v>
      </c>
      <c r="M27" s="201">
        <v>63.86</v>
      </c>
      <c r="N27" s="201">
        <v>52.91</v>
      </c>
      <c r="O27" s="201">
        <v>73.959999999999994</v>
      </c>
      <c r="P27" s="201">
        <v>31.36</v>
      </c>
      <c r="Q27" s="201">
        <v>4.82</v>
      </c>
      <c r="R27" s="201">
        <v>19.12</v>
      </c>
      <c r="S27" s="201">
        <v>11.76</v>
      </c>
      <c r="T27" s="201">
        <v>1.42</v>
      </c>
      <c r="U27" s="201">
        <v>57.16</v>
      </c>
      <c r="V27" s="201">
        <v>8.82</v>
      </c>
      <c r="W27" s="201">
        <v>18.77</v>
      </c>
      <c r="X27" s="201">
        <v>62.81</v>
      </c>
      <c r="Y27" s="201">
        <v>0</v>
      </c>
      <c r="Z27">
        <v>0</v>
      </c>
      <c r="AA27" s="201">
        <v>14.1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5.19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3.68</v>
      </c>
      <c r="AZ27" s="201">
        <v>2.04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361.84</v>
      </c>
      <c r="L28" s="201">
        <v>7.11</v>
      </c>
      <c r="M28" s="201">
        <v>63.86</v>
      </c>
      <c r="N28" s="201">
        <v>52.91</v>
      </c>
      <c r="O28" s="201">
        <v>73.959999999999994</v>
      </c>
      <c r="P28" s="201">
        <v>31.36</v>
      </c>
      <c r="Q28" s="201">
        <v>4.82</v>
      </c>
      <c r="R28" s="201">
        <v>19.12</v>
      </c>
      <c r="S28" s="201">
        <v>11.76</v>
      </c>
      <c r="T28" s="201">
        <v>1.42</v>
      </c>
      <c r="U28" s="201">
        <v>57.16</v>
      </c>
      <c r="V28" s="201">
        <v>8.82</v>
      </c>
      <c r="W28" s="201">
        <v>18.77</v>
      </c>
      <c r="X28" s="201">
        <v>62.81</v>
      </c>
      <c r="Y28" s="201">
        <v>0</v>
      </c>
      <c r="Z28">
        <v>0</v>
      </c>
      <c r="AA28" s="201">
        <v>14.1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12.78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3.68</v>
      </c>
      <c r="AZ28" s="201">
        <v>1.84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317.45999999999998</v>
      </c>
      <c r="L29" s="201">
        <v>7.11</v>
      </c>
      <c r="M29" s="201">
        <v>63.86</v>
      </c>
      <c r="N29" s="201">
        <v>52.91</v>
      </c>
      <c r="O29" s="201">
        <v>73.959999999999994</v>
      </c>
      <c r="P29" s="201">
        <v>31.36</v>
      </c>
      <c r="Q29" s="201">
        <v>4.82</v>
      </c>
      <c r="R29" s="201">
        <v>19.12</v>
      </c>
      <c r="S29" s="201">
        <v>11.76</v>
      </c>
      <c r="T29" s="201">
        <v>1.42</v>
      </c>
      <c r="U29" s="201">
        <v>57.16</v>
      </c>
      <c r="V29" s="201">
        <v>8.82</v>
      </c>
      <c r="W29" s="201">
        <v>18.77</v>
      </c>
      <c r="X29" s="201">
        <v>62.81</v>
      </c>
      <c r="Y29" s="201">
        <v>0</v>
      </c>
      <c r="Z29">
        <v>0</v>
      </c>
      <c r="AA29" s="201">
        <v>14.1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118.34</v>
      </c>
      <c r="AQ29" s="201">
        <v>38.229999999999997</v>
      </c>
      <c r="AR29" s="201">
        <v>20.18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3.68</v>
      </c>
      <c r="AZ29" s="201">
        <v>1.03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272.11</v>
      </c>
      <c r="L30" s="201">
        <v>7.11</v>
      </c>
      <c r="M30" s="201">
        <v>63.86</v>
      </c>
      <c r="N30" s="201">
        <v>52.91</v>
      </c>
      <c r="O30" s="201">
        <v>73.959999999999994</v>
      </c>
      <c r="P30" s="201">
        <v>31.36</v>
      </c>
      <c r="Q30" s="201">
        <v>4.82</v>
      </c>
      <c r="R30" s="201">
        <v>19.12</v>
      </c>
      <c r="S30" s="201">
        <v>11.76</v>
      </c>
      <c r="T30" s="201">
        <v>1.42</v>
      </c>
      <c r="U30" s="201">
        <v>57.16</v>
      </c>
      <c r="V30" s="201">
        <v>8.82</v>
      </c>
      <c r="W30" s="201">
        <v>18.77</v>
      </c>
      <c r="X30" s="201">
        <v>62.81</v>
      </c>
      <c r="Y30" s="201">
        <v>0</v>
      </c>
      <c r="Z30">
        <v>0</v>
      </c>
      <c r="AA30" s="201">
        <v>14.1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118.34</v>
      </c>
      <c r="AQ30" s="201">
        <v>38.229999999999997</v>
      </c>
      <c r="AR30" s="201">
        <v>27.82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3.68</v>
      </c>
      <c r="AZ30" s="201">
        <v>1.03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272.11</v>
      </c>
      <c r="L31" s="201">
        <v>7.11</v>
      </c>
      <c r="M31" s="201">
        <v>63.86</v>
      </c>
      <c r="N31" s="201">
        <v>52.91</v>
      </c>
      <c r="O31" s="201">
        <v>73.959999999999994</v>
      </c>
      <c r="P31" s="201">
        <v>31.36</v>
      </c>
      <c r="Q31" s="201">
        <v>4.5</v>
      </c>
      <c r="R31" s="201">
        <v>18.239999999999998</v>
      </c>
      <c r="S31" s="201">
        <v>11.22</v>
      </c>
      <c r="T31" s="201">
        <v>1.36</v>
      </c>
      <c r="U31" s="201">
        <v>57.16</v>
      </c>
      <c r="V31" s="201">
        <v>8.82</v>
      </c>
      <c r="W31" s="201">
        <v>18.77</v>
      </c>
      <c r="X31" s="201">
        <v>62.81</v>
      </c>
      <c r="Y31" s="201">
        <v>0</v>
      </c>
      <c r="Z31">
        <v>0</v>
      </c>
      <c r="AA31" s="201">
        <v>14.1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118.34</v>
      </c>
      <c r="AQ31" s="201">
        <v>38.229999999999997</v>
      </c>
      <c r="AR31" s="201">
        <v>36.549999999999997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3.68</v>
      </c>
      <c r="AZ31" s="201">
        <v>1.03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272.11</v>
      </c>
      <c r="L32" s="201">
        <v>7.11</v>
      </c>
      <c r="M32" s="201">
        <v>63.86</v>
      </c>
      <c r="N32" s="201">
        <v>52.91</v>
      </c>
      <c r="O32" s="201">
        <v>73.959999999999994</v>
      </c>
      <c r="P32" s="201">
        <v>31.36</v>
      </c>
      <c r="Q32" s="201">
        <v>4.5</v>
      </c>
      <c r="R32" s="201">
        <v>18.239999999999998</v>
      </c>
      <c r="S32" s="201">
        <v>11.22</v>
      </c>
      <c r="T32" s="201">
        <v>1.36</v>
      </c>
      <c r="U32" s="201">
        <v>57.16</v>
      </c>
      <c r="V32" s="201">
        <v>8.82</v>
      </c>
      <c r="W32" s="201">
        <v>18.77</v>
      </c>
      <c r="X32" s="201">
        <v>62.81</v>
      </c>
      <c r="Y32" s="201">
        <v>0</v>
      </c>
      <c r="Z32">
        <v>0</v>
      </c>
      <c r="AA32" s="201">
        <v>14.1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118.34</v>
      </c>
      <c r="AQ32" s="201">
        <v>31.84</v>
      </c>
      <c r="AR32" s="201">
        <v>43.5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3.68</v>
      </c>
      <c r="AZ32" s="201">
        <v>1.03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272.11</v>
      </c>
      <c r="L33" s="201">
        <v>7.11</v>
      </c>
      <c r="M33" s="201">
        <v>63.86</v>
      </c>
      <c r="N33" s="201">
        <v>52.91</v>
      </c>
      <c r="O33" s="201">
        <v>73.959999999999994</v>
      </c>
      <c r="P33" s="201">
        <v>31.36</v>
      </c>
      <c r="Q33" s="201">
        <v>2.79</v>
      </c>
      <c r="R33" s="201">
        <v>10.61</v>
      </c>
      <c r="S33" s="201">
        <v>6.37</v>
      </c>
      <c r="T33" s="201">
        <v>0.79</v>
      </c>
      <c r="U33" s="201">
        <v>57.16</v>
      </c>
      <c r="V33" s="201">
        <v>8.82</v>
      </c>
      <c r="W33" s="201">
        <v>18.77</v>
      </c>
      <c r="X33" s="201">
        <v>62.81</v>
      </c>
      <c r="Y33" s="201">
        <v>0</v>
      </c>
      <c r="Z33">
        <v>0</v>
      </c>
      <c r="AA33" s="201">
        <v>14.1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118.34</v>
      </c>
      <c r="AQ33" s="201">
        <v>14.47</v>
      </c>
      <c r="AR33" s="201">
        <v>47.5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3.68</v>
      </c>
      <c r="AZ33" s="201">
        <v>1.03</v>
      </c>
      <c r="BA33" s="201">
        <v>3.1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272.11</v>
      </c>
      <c r="L34" s="201">
        <v>7.11</v>
      </c>
      <c r="M34" s="201">
        <v>63.86</v>
      </c>
      <c r="N34" s="201">
        <v>52.91</v>
      </c>
      <c r="O34" s="201">
        <v>73.959999999999994</v>
      </c>
      <c r="P34" s="201">
        <v>31.36</v>
      </c>
      <c r="Q34" s="201">
        <v>2.79</v>
      </c>
      <c r="R34" s="201">
        <v>10.61</v>
      </c>
      <c r="S34" s="201">
        <v>6.37</v>
      </c>
      <c r="T34" s="201">
        <v>0.79</v>
      </c>
      <c r="U34" s="201">
        <v>57.16</v>
      </c>
      <c r="V34" s="201">
        <v>8.82</v>
      </c>
      <c r="W34" s="201">
        <v>18.77</v>
      </c>
      <c r="X34" s="201">
        <v>62.81</v>
      </c>
      <c r="Y34" s="201">
        <v>0</v>
      </c>
      <c r="Z34">
        <v>0</v>
      </c>
      <c r="AA34" s="201">
        <v>14.1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68.510000000000005</v>
      </c>
      <c r="AQ34" s="201">
        <v>20.420000000000002</v>
      </c>
      <c r="AR34" s="201">
        <v>47.5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3.68</v>
      </c>
      <c r="AZ34" s="201">
        <v>1.03</v>
      </c>
      <c r="BA34" s="201">
        <v>3.1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272.11</v>
      </c>
      <c r="L35" s="201">
        <v>7.11</v>
      </c>
      <c r="M35" s="201">
        <v>63.86</v>
      </c>
      <c r="N35" s="201">
        <v>52.91</v>
      </c>
      <c r="O35" s="201">
        <v>73.959999999999994</v>
      </c>
      <c r="P35" s="201">
        <v>31.36</v>
      </c>
      <c r="Q35" s="201">
        <v>2.79</v>
      </c>
      <c r="R35" s="201">
        <v>10.61</v>
      </c>
      <c r="S35" s="201">
        <v>6.37</v>
      </c>
      <c r="T35" s="201">
        <v>0.79</v>
      </c>
      <c r="U35" s="201">
        <v>57.85</v>
      </c>
      <c r="V35" s="201">
        <v>4.8600000000000003</v>
      </c>
      <c r="W35" s="201">
        <v>10.33</v>
      </c>
      <c r="X35" s="201">
        <v>43.42</v>
      </c>
      <c r="Y35" s="201">
        <v>0</v>
      </c>
      <c r="Z35">
        <v>0</v>
      </c>
      <c r="AA35" s="201">
        <v>14.1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57.89</v>
      </c>
      <c r="AQ35" s="201">
        <v>20.420000000000002</v>
      </c>
      <c r="AR35" s="201">
        <v>47.5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3.68</v>
      </c>
      <c r="AZ35" s="201">
        <v>0</v>
      </c>
      <c r="BA35" s="201">
        <v>3.1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272.11</v>
      </c>
      <c r="L36" s="201">
        <v>7.11</v>
      </c>
      <c r="M36" s="201">
        <v>63.86</v>
      </c>
      <c r="N36" s="201">
        <v>52.91</v>
      </c>
      <c r="O36" s="201">
        <v>73.959999999999994</v>
      </c>
      <c r="P36" s="201">
        <v>31.36</v>
      </c>
      <c r="Q36" s="201">
        <v>2.79</v>
      </c>
      <c r="R36" s="201">
        <v>10.61</v>
      </c>
      <c r="S36" s="201">
        <v>6.37</v>
      </c>
      <c r="T36" s="201">
        <v>0.79</v>
      </c>
      <c r="U36" s="201">
        <v>57.96</v>
      </c>
      <c r="V36" s="201">
        <v>4.8600000000000003</v>
      </c>
      <c r="W36" s="201">
        <v>10.33</v>
      </c>
      <c r="X36" s="201">
        <v>34.54</v>
      </c>
      <c r="Y36" s="201">
        <v>0</v>
      </c>
      <c r="Z36">
        <v>0</v>
      </c>
      <c r="AA36" s="201">
        <v>14.1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57.89</v>
      </c>
      <c r="AQ36" s="201">
        <v>20.420000000000002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3.68</v>
      </c>
      <c r="AZ36" s="201">
        <v>0</v>
      </c>
      <c r="BA36" s="201">
        <v>3.1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272.11</v>
      </c>
      <c r="L37" s="201">
        <v>7.11</v>
      </c>
      <c r="M37" s="201">
        <v>34.74</v>
      </c>
      <c r="N37" s="201">
        <v>52.91</v>
      </c>
      <c r="O37" s="201">
        <v>73.959999999999994</v>
      </c>
      <c r="P37" s="201">
        <v>31.36</v>
      </c>
      <c r="Q37" s="201">
        <v>2.79</v>
      </c>
      <c r="R37" s="201">
        <v>10.61</v>
      </c>
      <c r="S37" s="201">
        <v>6.37</v>
      </c>
      <c r="T37" s="201">
        <v>0.79</v>
      </c>
      <c r="U37" s="201">
        <v>57.96</v>
      </c>
      <c r="V37" s="201">
        <v>4.8600000000000003</v>
      </c>
      <c r="W37" s="201">
        <v>10.33</v>
      </c>
      <c r="X37" s="201">
        <v>34.54</v>
      </c>
      <c r="Y37" s="201">
        <v>0</v>
      </c>
      <c r="Z37">
        <v>0</v>
      </c>
      <c r="AA37" s="201">
        <v>14.1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57.89</v>
      </c>
      <c r="AQ37" s="201">
        <v>20.420000000000002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3.68</v>
      </c>
      <c r="AZ37" s="201">
        <v>0</v>
      </c>
      <c r="BA37" s="201">
        <v>3.1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272.11</v>
      </c>
      <c r="L38" s="201">
        <v>7.11</v>
      </c>
      <c r="M38" s="201">
        <v>34.74</v>
      </c>
      <c r="N38" s="201">
        <v>52.91</v>
      </c>
      <c r="O38" s="201">
        <v>73.959999999999994</v>
      </c>
      <c r="P38" s="201">
        <v>31.36</v>
      </c>
      <c r="Q38" s="201">
        <v>2.79</v>
      </c>
      <c r="R38" s="201">
        <v>10.61</v>
      </c>
      <c r="S38" s="201">
        <v>6.37</v>
      </c>
      <c r="T38" s="201">
        <v>0.79</v>
      </c>
      <c r="U38" s="201">
        <v>57.96</v>
      </c>
      <c r="V38" s="201">
        <v>4.8600000000000003</v>
      </c>
      <c r="W38" s="201">
        <v>10.33</v>
      </c>
      <c r="X38" s="201">
        <v>34.54</v>
      </c>
      <c r="Y38" s="201">
        <v>0</v>
      </c>
      <c r="Z38">
        <v>0</v>
      </c>
      <c r="AA38" s="201">
        <v>14.1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57.89</v>
      </c>
      <c r="AQ38" s="201">
        <v>25.3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3.68</v>
      </c>
      <c r="AZ38" s="201">
        <v>0</v>
      </c>
      <c r="BA38" s="201">
        <v>3.1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272.11</v>
      </c>
      <c r="L39" s="201">
        <v>7.11</v>
      </c>
      <c r="M39" s="201">
        <v>34.74</v>
      </c>
      <c r="N39" s="201">
        <v>52.91</v>
      </c>
      <c r="O39" s="201">
        <v>73.959999999999994</v>
      </c>
      <c r="P39" s="201">
        <v>31.36</v>
      </c>
      <c r="Q39" s="201">
        <v>2.79</v>
      </c>
      <c r="R39" s="201">
        <v>10.61</v>
      </c>
      <c r="S39" s="201">
        <v>6.37</v>
      </c>
      <c r="T39" s="201">
        <v>0.79</v>
      </c>
      <c r="U39" s="201">
        <v>57.96</v>
      </c>
      <c r="V39" s="201">
        <v>4.8600000000000003</v>
      </c>
      <c r="W39" s="201">
        <v>10.33</v>
      </c>
      <c r="X39" s="201">
        <v>34.54</v>
      </c>
      <c r="Y39" s="201">
        <v>0</v>
      </c>
      <c r="Z39">
        <v>0</v>
      </c>
      <c r="AA39" s="201">
        <v>14.1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57.89</v>
      </c>
      <c r="AQ39" s="201">
        <v>25.3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3.68</v>
      </c>
      <c r="AZ39" s="201">
        <v>0</v>
      </c>
      <c r="BA39" s="201">
        <v>2.85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272.11</v>
      </c>
      <c r="L40" s="201">
        <v>7.11</v>
      </c>
      <c r="M40" s="201">
        <v>34.74</v>
      </c>
      <c r="N40" s="201">
        <v>52.91</v>
      </c>
      <c r="O40" s="201">
        <v>73.959999999999994</v>
      </c>
      <c r="P40" s="201">
        <v>31.36</v>
      </c>
      <c r="Q40" s="201">
        <v>2.79</v>
      </c>
      <c r="R40" s="201">
        <v>10.61</v>
      </c>
      <c r="S40" s="201">
        <v>6.37</v>
      </c>
      <c r="T40" s="201">
        <v>0.79</v>
      </c>
      <c r="U40" s="201">
        <v>57.96</v>
      </c>
      <c r="V40" s="201">
        <v>4.8600000000000003</v>
      </c>
      <c r="W40" s="201">
        <v>10.33</v>
      </c>
      <c r="X40" s="201">
        <v>34.54</v>
      </c>
      <c r="Y40" s="201">
        <v>0</v>
      </c>
      <c r="Z40">
        <v>0</v>
      </c>
      <c r="AA40" s="201">
        <v>14.1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57.89</v>
      </c>
      <c r="AQ40" s="201">
        <v>25.3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3.68</v>
      </c>
      <c r="AZ40" s="201">
        <v>0</v>
      </c>
      <c r="BA40" s="201">
        <v>2.66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272.11</v>
      </c>
      <c r="L41" s="201">
        <v>7.11</v>
      </c>
      <c r="M41" s="201">
        <v>43.42</v>
      </c>
      <c r="N41" s="201">
        <v>52.91</v>
      </c>
      <c r="O41" s="201">
        <v>73.959999999999994</v>
      </c>
      <c r="P41" s="201">
        <v>31.36</v>
      </c>
      <c r="Q41" s="201">
        <v>2.79</v>
      </c>
      <c r="R41" s="201">
        <v>10.61</v>
      </c>
      <c r="S41" s="201">
        <v>6.37</v>
      </c>
      <c r="T41" s="201">
        <v>0.79</v>
      </c>
      <c r="U41" s="201">
        <v>57.96</v>
      </c>
      <c r="V41" s="201">
        <v>4.8600000000000003</v>
      </c>
      <c r="W41" s="201">
        <v>10.33</v>
      </c>
      <c r="X41" s="201">
        <v>34.54</v>
      </c>
      <c r="Y41" s="201">
        <v>0</v>
      </c>
      <c r="Z41">
        <v>0</v>
      </c>
      <c r="AA41" s="201">
        <v>14.1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57.89</v>
      </c>
      <c r="AQ41" s="201">
        <v>25.3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3.68</v>
      </c>
      <c r="AZ41" s="201">
        <v>0</v>
      </c>
      <c r="BA41" s="201">
        <v>2.66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272.11</v>
      </c>
      <c r="L42" s="201">
        <v>7.11</v>
      </c>
      <c r="M42" s="201">
        <v>63.2</v>
      </c>
      <c r="N42" s="201">
        <v>52.91</v>
      </c>
      <c r="O42" s="201">
        <v>73.959999999999994</v>
      </c>
      <c r="P42" s="201">
        <v>31.36</v>
      </c>
      <c r="Q42" s="201">
        <v>2.79</v>
      </c>
      <c r="R42" s="201">
        <v>10.61</v>
      </c>
      <c r="S42" s="201">
        <v>6.37</v>
      </c>
      <c r="T42" s="201">
        <v>0.79</v>
      </c>
      <c r="U42" s="201">
        <v>57.96</v>
      </c>
      <c r="V42" s="201">
        <v>4.8600000000000003</v>
      </c>
      <c r="W42" s="201">
        <v>10.32</v>
      </c>
      <c r="X42" s="201">
        <v>34.549999999999997</v>
      </c>
      <c r="Y42" s="201">
        <v>0</v>
      </c>
      <c r="Z42">
        <v>0</v>
      </c>
      <c r="AA42" s="201">
        <v>14.11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57.89</v>
      </c>
      <c r="AQ42" s="201">
        <v>25.3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3.68</v>
      </c>
      <c r="AZ42" s="201">
        <v>0</v>
      </c>
      <c r="BA42" s="201">
        <v>2.66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272.11</v>
      </c>
      <c r="L43" s="201">
        <v>7.11</v>
      </c>
      <c r="M43" s="201">
        <v>63.86</v>
      </c>
      <c r="N43" s="201">
        <v>52.91</v>
      </c>
      <c r="O43" s="201">
        <v>73.959999999999994</v>
      </c>
      <c r="P43" s="201">
        <v>31.36</v>
      </c>
      <c r="Q43" s="201">
        <v>2.79</v>
      </c>
      <c r="R43" s="201">
        <v>10.61</v>
      </c>
      <c r="S43" s="201">
        <v>6.37</v>
      </c>
      <c r="T43" s="201">
        <v>0.79</v>
      </c>
      <c r="U43" s="201">
        <v>57.96</v>
      </c>
      <c r="V43" s="201">
        <v>4.8600000000000003</v>
      </c>
      <c r="W43" s="201">
        <v>10.32</v>
      </c>
      <c r="X43" s="201">
        <v>34.54</v>
      </c>
      <c r="Y43" s="201">
        <v>0</v>
      </c>
      <c r="Z43">
        <v>0</v>
      </c>
      <c r="AA43" s="201">
        <v>14.11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57.89</v>
      </c>
      <c r="AQ43" s="201">
        <v>25.3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3.68</v>
      </c>
      <c r="AZ43" s="201">
        <v>0</v>
      </c>
      <c r="BA43" s="201">
        <v>2.66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272.11</v>
      </c>
      <c r="L44" s="201">
        <v>7.11</v>
      </c>
      <c r="M44" s="201">
        <v>63.86</v>
      </c>
      <c r="N44" s="201">
        <v>52.91</v>
      </c>
      <c r="O44" s="201">
        <v>73.959999999999994</v>
      </c>
      <c r="P44" s="201">
        <v>31.36</v>
      </c>
      <c r="Q44" s="201">
        <v>2.79</v>
      </c>
      <c r="R44" s="201">
        <v>10.61</v>
      </c>
      <c r="S44" s="201">
        <v>6.37</v>
      </c>
      <c r="T44" s="201">
        <v>0.79</v>
      </c>
      <c r="U44" s="201">
        <v>57.96</v>
      </c>
      <c r="V44" s="201">
        <v>4.8600000000000003</v>
      </c>
      <c r="W44" s="201">
        <v>10.32</v>
      </c>
      <c r="X44" s="201">
        <v>34.549999999999997</v>
      </c>
      <c r="Y44" s="201">
        <v>0</v>
      </c>
      <c r="Z44">
        <v>0</v>
      </c>
      <c r="AA44" s="201">
        <v>14.12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57.89</v>
      </c>
      <c r="AQ44" s="201">
        <v>25.3</v>
      </c>
      <c r="AR44" s="201">
        <v>47.5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3.68</v>
      </c>
      <c r="AZ44" s="201">
        <v>0</v>
      </c>
      <c r="BA44" s="201">
        <v>2.66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272.11</v>
      </c>
      <c r="L45" s="201">
        <v>7.11</v>
      </c>
      <c r="M45" s="201">
        <v>63.86</v>
      </c>
      <c r="N45" s="201">
        <v>52.91</v>
      </c>
      <c r="O45" s="201">
        <v>73.959999999999994</v>
      </c>
      <c r="P45" s="201">
        <v>31.36</v>
      </c>
      <c r="Q45" s="201">
        <v>2.79</v>
      </c>
      <c r="R45" s="201">
        <v>10.61</v>
      </c>
      <c r="S45" s="201">
        <v>6.37</v>
      </c>
      <c r="T45" s="201">
        <v>0.79</v>
      </c>
      <c r="U45" s="201">
        <v>57.96</v>
      </c>
      <c r="V45" s="201">
        <v>4.8600000000000003</v>
      </c>
      <c r="W45" s="201">
        <v>10.33</v>
      </c>
      <c r="X45" s="201">
        <v>34.549999999999997</v>
      </c>
      <c r="Y45" s="201">
        <v>0</v>
      </c>
      <c r="Z45">
        <v>0</v>
      </c>
      <c r="AA45" s="201">
        <v>14.12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57.89</v>
      </c>
      <c r="AQ45" s="201">
        <v>25.3</v>
      </c>
      <c r="AR45" s="201">
        <v>47.5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3.68</v>
      </c>
      <c r="AZ45" s="201">
        <v>0</v>
      </c>
      <c r="BA45" s="201">
        <v>2.66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272.11</v>
      </c>
      <c r="L46" s="201">
        <v>7.11</v>
      </c>
      <c r="M46" s="201">
        <v>63.86</v>
      </c>
      <c r="N46" s="201">
        <v>52.91</v>
      </c>
      <c r="O46" s="201">
        <v>73.959999999999994</v>
      </c>
      <c r="P46" s="201">
        <v>31.36</v>
      </c>
      <c r="Q46" s="201">
        <v>2.79</v>
      </c>
      <c r="R46" s="201">
        <v>10.61</v>
      </c>
      <c r="S46" s="201">
        <v>6.37</v>
      </c>
      <c r="T46" s="201">
        <v>0.79</v>
      </c>
      <c r="U46" s="201">
        <v>57.96</v>
      </c>
      <c r="V46" s="201">
        <v>4.8600000000000003</v>
      </c>
      <c r="W46" s="201">
        <v>10.33</v>
      </c>
      <c r="X46" s="201">
        <v>34.549999999999997</v>
      </c>
      <c r="Y46" s="201">
        <v>0</v>
      </c>
      <c r="Z46">
        <v>0</v>
      </c>
      <c r="AA46" s="201">
        <v>14.12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57.89</v>
      </c>
      <c r="AQ46" s="201">
        <v>25.3</v>
      </c>
      <c r="AR46" s="201">
        <v>47.5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3.68</v>
      </c>
      <c r="AZ46" s="201">
        <v>0</v>
      </c>
      <c r="BA46" s="201">
        <v>2.66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272.11</v>
      </c>
      <c r="L47" s="201">
        <v>7.11</v>
      </c>
      <c r="M47" s="201">
        <v>63.86</v>
      </c>
      <c r="N47" s="201">
        <v>52.91</v>
      </c>
      <c r="O47" s="201">
        <v>73.959999999999994</v>
      </c>
      <c r="P47" s="201">
        <v>31.36</v>
      </c>
      <c r="Q47" s="201">
        <v>2.79</v>
      </c>
      <c r="R47" s="201">
        <v>10.61</v>
      </c>
      <c r="S47" s="201">
        <v>6.37</v>
      </c>
      <c r="T47" s="201">
        <v>0.79</v>
      </c>
      <c r="U47" s="201">
        <v>57.96</v>
      </c>
      <c r="V47" s="201">
        <v>4.8600000000000003</v>
      </c>
      <c r="W47" s="201">
        <v>10.33</v>
      </c>
      <c r="X47" s="201">
        <v>34.549999999999997</v>
      </c>
      <c r="Y47" s="201">
        <v>0</v>
      </c>
      <c r="Z47">
        <v>0</v>
      </c>
      <c r="AA47" s="201">
        <v>14.12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57.89</v>
      </c>
      <c r="AQ47" s="201">
        <v>25.3</v>
      </c>
      <c r="AR47" s="201">
        <v>47.5</v>
      </c>
      <c r="AS47" s="201">
        <v>3.72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3.68</v>
      </c>
      <c r="AZ47" s="201">
        <v>0</v>
      </c>
      <c r="BA47" s="201">
        <v>2.66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272.11</v>
      </c>
      <c r="L48" s="201">
        <v>7.11</v>
      </c>
      <c r="M48" s="201">
        <v>63.86</v>
      </c>
      <c r="N48" s="201">
        <v>52.91</v>
      </c>
      <c r="O48" s="201">
        <v>73.959999999999994</v>
      </c>
      <c r="P48" s="201">
        <v>31.36</v>
      </c>
      <c r="Q48" s="201">
        <v>2.79</v>
      </c>
      <c r="R48" s="201">
        <v>10.61</v>
      </c>
      <c r="S48" s="201">
        <v>6.37</v>
      </c>
      <c r="T48" s="201">
        <v>0.79</v>
      </c>
      <c r="U48" s="201">
        <v>57.96</v>
      </c>
      <c r="V48" s="201">
        <v>4.8600000000000003</v>
      </c>
      <c r="W48" s="201">
        <v>10.33</v>
      </c>
      <c r="X48" s="201">
        <v>34.549999999999997</v>
      </c>
      <c r="Y48" s="201">
        <v>0</v>
      </c>
      <c r="Z48">
        <v>0</v>
      </c>
      <c r="AA48" s="201">
        <v>14.12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57.89</v>
      </c>
      <c r="AQ48" s="201">
        <v>25.3</v>
      </c>
      <c r="AR48" s="201">
        <v>47.5</v>
      </c>
      <c r="AS48" s="201">
        <v>3.72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3.68</v>
      </c>
      <c r="AZ48" s="201">
        <v>0</v>
      </c>
      <c r="BA48" s="201">
        <v>2.66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272.11</v>
      </c>
      <c r="L49" s="201">
        <v>7.11</v>
      </c>
      <c r="M49" s="201">
        <v>63.86</v>
      </c>
      <c r="N49" s="201">
        <v>52.91</v>
      </c>
      <c r="O49" s="201">
        <v>73.959999999999994</v>
      </c>
      <c r="P49" s="201">
        <v>31.36</v>
      </c>
      <c r="Q49" s="201">
        <v>2.79</v>
      </c>
      <c r="R49" s="201">
        <v>10.61</v>
      </c>
      <c r="S49" s="201">
        <v>6.37</v>
      </c>
      <c r="T49" s="201">
        <v>0.79</v>
      </c>
      <c r="U49" s="201">
        <v>57.96</v>
      </c>
      <c r="V49" s="201">
        <v>4.8600000000000003</v>
      </c>
      <c r="W49" s="201">
        <v>10.33</v>
      </c>
      <c r="X49" s="201">
        <v>34.54</v>
      </c>
      <c r="Y49" s="201">
        <v>0</v>
      </c>
      <c r="Z49">
        <v>0</v>
      </c>
      <c r="AA49" s="201">
        <v>14.12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57.89</v>
      </c>
      <c r="AQ49" s="201">
        <v>25.3</v>
      </c>
      <c r="AR49" s="201">
        <v>47.5</v>
      </c>
      <c r="AS49" s="201">
        <v>3.72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3.68</v>
      </c>
      <c r="AZ49" s="201">
        <v>0</v>
      </c>
      <c r="BA49" s="201">
        <v>2.66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272.11</v>
      </c>
      <c r="L50" s="201">
        <v>7.11</v>
      </c>
      <c r="M50" s="201">
        <v>63.86</v>
      </c>
      <c r="N50" s="201">
        <v>52.91</v>
      </c>
      <c r="O50" s="201">
        <v>73.959999999999994</v>
      </c>
      <c r="P50" s="201">
        <v>31.36</v>
      </c>
      <c r="Q50" s="201">
        <v>2.79</v>
      </c>
      <c r="R50" s="201">
        <v>10.61</v>
      </c>
      <c r="S50" s="201">
        <v>6.37</v>
      </c>
      <c r="T50" s="201">
        <v>0.79</v>
      </c>
      <c r="U50" s="201">
        <v>57.96</v>
      </c>
      <c r="V50" s="201">
        <v>4.8600000000000003</v>
      </c>
      <c r="W50" s="201">
        <v>10.33</v>
      </c>
      <c r="X50" s="201">
        <v>34.54</v>
      </c>
      <c r="Y50" s="201">
        <v>0</v>
      </c>
      <c r="Z50">
        <v>0</v>
      </c>
      <c r="AA50" s="201">
        <v>14.12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57.89</v>
      </c>
      <c r="AQ50" s="201">
        <v>25.3</v>
      </c>
      <c r="AR50" s="201">
        <v>47.5</v>
      </c>
      <c r="AS50" s="201">
        <v>3.72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3.68</v>
      </c>
      <c r="AZ50" s="201">
        <v>0</v>
      </c>
      <c r="BA50" s="201">
        <v>2.66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272.11</v>
      </c>
      <c r="L51" s="201">
        <v>7.11</v>
      </c>
      <c r="M51" s="201">
        <v>63.86</v>
      </c>
      <c r="N51" s="201">
        <v>52.91</v>
      </c>
      <c r="O51" s="201">
        <v>73.959999999999994</v>
      </c>
      <c r="P51" s="201">
        <v>31.36</v>
      </c>
      <c r="Q51" s="201">
        <v>2.79</v>
      </c>
      <c r="R51" s="201">
        <v>10.61</v>
      </c>
      <c r="S51" s="201">
        <v>6.37</v>
      </c>
      <c r="T51" s="201">
        <v>0.79</v>
      </c>
      <c r="U51" s="201">
        <v>57.96</v>
      </c>
      <c r="V51" s="201">
        <v>4.8600000000000003</v>
      </c>
      <c r="W51" s="201">
        <v>10.33</v>
      </c>
      <c r="X51" s="201">
        <v>34.54</v>
      </c>
      <c r="Y51" s="201">
        <v>0</v>
      </c>
      <c r="Z51">
        <v>0</v>
      </c>
      <c r="AA51" s="201">
        <v>14.12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57.89</v>
      </c>
      <c r="AQ51" s="201">
        <v>17.93</v>
      </c>
      <c r="AR51" s="201">
        <v>47.5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3.68</v>
      </c>
      <c r="AZ51" s="201">
        <v>0</v>
      </c>
      <c r="BA51" s="201">
        <v>2.66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272.11</v>
      </c>
      <c r="L52" s="201">
        <v>7.11</v>
      </c>
      <c r="M52" s="201">
        <v>63.86</v>
      </c>
      <c r="N52" s="201">
        <v>52.91</v>
      </c>
      <c r="O52" s="201">
        <v>73.959999999999994</v>
      </c>
      <c r="P52" s="201">
        <v>31.36</v>
      </c>
      <c r="Q52" s="201">
        <v>2.79</v>
      </c>
      <c r="R52" s="201">
        <v>10.61</v>
      </c>
      <c r="S52" s="201">
        <v>6.37</v>
      </c>
      <c r="T52" s="201">
        <v>0.79</v>
      </c>
      <c r="U52" s="201">
        <v>57.96</v>
      </c>
      <c r="V52" s="201">
        <v>4.8600000000000003</v>
      </c>
      <c r="W52" s="201">
        <v>10.33</v>
      </c>
      <c r="X52" s="201">
        <v>34.54</v>
      </c>
      <c r="Y52" s="201">
        <v>0</v>
      </c>
      <c r="Z52">
        <v>0</v>
      </c>
      <c r="AA52" s="201">
        <v>14.12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57.89</v>
      </c>
      <c r="AQ52" s="201">
        <v>17.93</v>
      </c>
      <c r="AR52" s="201">
        <v>47.5</v>
      </c>
      <c r="AS52" s="201">
        <v>3.72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3.68</v>
      </c>
      <c r="AZ52" s="201">
        <v>0</v>
      </c>
      <c r="BA52" s="201">
        <v>2.66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6.88</v>
      </c>
      <c r="M53" s="201">
        <v>63.86</v>
      </c>
      <c r="N53" s="201">
        <v>52.91</v>
      </c>
      <c r="O53" s="201">
        <v>73.959999999999994</v>
      </c>
      <c r="P53" s="201">
        <v>31.36</v>
      </c>
      <c r="Q53" s="201">
        <v>2.79</v>
      </c>
      <c r="R53" s="201">
        <v>10.61</v>
      </c>
      <c r="S53" s="201">
        <v>6.37</v>
      </c>
      <c r="T53" s="201">
        <v>0.79</v>
      </c>
      <c r="U53" s="201">
        <v>57.96</v>
      </c>
      <c r="V53" s="201">
        <v>4.8600000000000003</v>
      </c>
      <c r="W53" s="201">
        <v>10.33</v>
      </c>
      <c r="X53" s="201">
        <v>34.54</v>
      </c>
      <c r="Y53" s="201">
        <v>0</v>
      </c>
      <c r="Z53">
        <v>0</v>
      </c>
      <c r="AA53" s="201">
        <v>14.12</v>
      </c>
      <c r="AB53" s="201">
        <v>0</v>
      </c>
      <c r="AC53" s="201">
        <v>0</v>
      </c>
      <c r="AD53" s="201">
        <v>0</v>
      </c>
      <c r="AE53" s="201">
        <v>80.89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57.89</v>
      </c>
      <c r="AQ53" s="201">
        <v>17.93</v>
      </c>
      <c r="AR53" s="201">
        <v>47.5</v>
      </c>
      <c r="AS53" s="201">
        <v>1.5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3.68</v>
      </c>
      <c r="AZ53" s="201">
        <v>0</v>
      </c>
      <c r="BA53" s="201">
        <v>2.66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6.88</v>
      </c>
      <c r="M54" s="201">
        <v>63.86</v>
      </c>
      <c r="N54" s="201">
        <v>52.91</v>
      </c>
      <c r="O54" s="201">
        <v>73.959999999999994</v>
      </c>
      <c r="P54" s="201">
        <v>31.36</v>
      </c>
      <c r="Q54" s="201">
        <v>2.79</v>
      </c>
      <c r="R54" s="201">
        <v>10.61</v>
      </c>
      <c r="S54" s="201">
        <v>6.37</v>
      </c>
      <c r="T54" s="201">
        <v>0.79</v>
      </c>
      <c r="U54" s="201">
        <v>57.96</v>
      </c>
      <c r="V54" s="201">
        <v>4.8600000000000003</v>
      </c>
      <c r="W54" s="201">
        <v>10.33</v>
      </c>
      <c r="X54" s="201">
        <v>34.54</v>
      </c>
      <c r="Y54" s="201">
        <v>0</v>
      </c>
      <c r="Z54">
        <v>0</v>
      </c>
      <c r="AA54" s="201">
        <v>14.12</v>
      </c>
      <c r="AB54" s="201">
        <v>0</v>
      </c>
      <c r="AC54" s="201">
        <v>0</v>
      </c>
      <c r="AD54" s="201">
        <v>0</v>
      </c>
      <c r="AE54" s="201">
        <v>80.89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57.89</v>
      </c>
      <c r="AQ54" s="201">
        <v>17.93</v>
      </c>
      <c r="AR54" s="201">
        <v>47.5</v>
      </c>
      <c r="AS54" s="201">
        <v>1.5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3.68</v>
      </c>
      <c r="AZ54" s="201">
        <v>0</v>
      </c>
      <c r="BA54" s="201">
        <v>2.66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6.88</v>
      </c>
      <c r="M55" s="201">
        <v>63.86</v>
      </c>
      <c r="N55" s="201">
        <v>52.91</v>
      </c>
      <c r="O55" s="201">
        <v>73.959999999999994</v>
      </c>
      <c r="P55" s="201">
        <v>31.36</v>
      </c>
      <c r="Q55" s="201">
        <v>2.79</v>
      </c>
      <c r="R55" s="201">
        <v>10.61</v>
      </c>
      <c r="S55" s="201">
        <v>6.37</v>
      </c>
      <c r="T55" s="201">
        <v>0.79</v>
      </c>
      <c r="U55" s="201">
        <v>57.96</v>
      </c>
      <c r="V55" s="201">
        <v>4.8600000000000003</v>
      </c>
      <c r="W55" s="201">
        <v>10.32</v>
      </c>
      <c r="X55" s="201">
        <v>34.54</v>
      </c>
      <c r="Y55" s="201">
        <v>0</v>
      </c>
      <c r="Z55">
        <v>0</v>
      </c>
      <c r="AA55" s="201">
        <v>14.13</v>
      </c>
      <c r="AB55" s="201">
        <v>0</v>
      </c>
      <c r="AC55" s="201">
        <v>0</v>
      </c>
      <c r="AD55" s="201">
        <v>0</v>
      </c>
      <c r="AE55" s="201">
        <v>80.89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57.89</v>
      </c>
      <c r="AQ55" s="201">
        <v>25.3</v>
      </c>
      <c r="AR55" s="201">
        <v>47.5</v>
      </c>
      <c r="AS55" s="201">
        <v>1.5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3.68</v>
      </c>
      <c r="AZ55" s="201">
        <v>0</v>
      </c>
      <c r="BA55" s="201">
        <v>2.66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6.88</v>
      </c>
      <c r="M56" s="201">
        <v>63.86</v>
      </c>
      <c r="N56" s="201">
        <v>52.91</v>
      </c>
      <c r="O56" s="201">
        <v>73.959999999999994</v>
      </c>
      <c r="P56" s="201">
        <v>31.36</v>
      </c>
      <c r="Q56" s="201">
        <v>2.79</v>
      </c>
      <c r="R56" s="201">
        <v>10.61</v>
      </c>
      <c r="S56" s="201">
        <v>6.37</v>
      </c>
      <c r="T56" s="201">
        <v>0.79</v>
      </c>
      <c r="U56" s="201">
        <v>57.96</v>
      </c>
      <c r="V56" s="201">
        <v>4.8600000000000003</v>
      </c>
      <c r="W56" s="201">
        <v>10.32</v>
      </c>
      <c r="X56" s="201">
        <v>50.51</v>
      </c>
      <c r="Y56" s="201">
        <v>0</v>
      </c>
      <c r="Z56">
        <v>0</v>
      </c>
      <c r="AA56" s="201">
        <v>14.13</v>
      </c>
      <c r="AB56" s="201">
        <v>0</v>
      </c>
      <c r="AC56" s="201">
        <v>0</v>
      </c>
      <c r="AD56" s="201">
        <v>0</v>
      </c>
      <c r="AE56" s="201">
        <v>80.89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57.89</v>
      </c>
      <c r="AQ56" s="201">
        <v>25.3</v>
      </c>
      <c r="AR56" s="201">
        <v>47.5</v>
      </c>
      <c r="AS56" s="201">
        <v>1.5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3.68</v>
      </c>
      <c r="AZ56" s="201">
        <v>0</v>
      </c>
      <c r="BA56" s="201">
        <v>2.66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6.88</v>
      </c>
      <c r="M57" s="201">
        <v>63.86</v>
      </c>
      <c r="N57" s="201">
        <v>52.91</v>
      </c>
      <c r="O57" s="201">
        <v>73.959999999999994</v>
      </c>
      <c r="P57" s="201">
        <v>31.36</v>
      </c>
      <c r="Q57" s="201">
        <v>2.79</v>
      </c>
      <c r="R57" s="201">
        <v>10.61</v>
      </c>
      <c r="S57" s="201">
        <v>6.37</v>
      </c>
      <c r="T57" s="201">
        <v>0.79</v>
      </c>
      <c r="U57" s="201">
        <v>57.96</v>
      </c>
      <c r="V57" s="201">
        <v>8.5399999999999991</v>
      </c>
      <c r="W57" s="201">
        <v>15.22</v>
      </c>
      <c r="X57" s="201">
        <v>50.51</v>
      </c>
      <c r="Y57" s="201">
        <v>0</v>
      </c>
      <c r="Z57">
        <v>0</v>
      </c>
      <c r="AA57" s="201">
        <v>14.13</v>
      </c>
      <c r="AB57" s="201">
        <v>0</v>
      </c>
      <c r="AC57" s="201">
        <v>0</v>
      </c>
      <c r="AD57" s="201">
        <v>0</v>
      </c>
      <c r="AE57" s="201">
        <v>80.89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118.33</v>
      </c>
      <c r="AQ57" s="201">
        <v>25.3</v>
      </c>
      <c r="AR57" s="201">
        <v>47.5</v>
      </c>
      <c r="AS57" s="201">
        <v>4.26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3.68</v>
      </c>
      <c r="AZ57" s="201">
        <v>0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272.10000000000002</v>
      </c>
      <c r="L58" s="201">
        <v>6.88</v>
      </c>
      <c r="M58" s="201">
        <v>63.86</v>
      </c>
      <c r="N58" s="201">
        <v>52.91</v>
      </c>
      <c r="O58" s="201">
        <v>73.959999999999994</v>
      </c>
      <c r="P58" s="201">
        <v>31.36</v>
      </c>
      <c r="Q58" s="201">
        <v>9.36</v>
      </c>
      <c r="R58" s="201">
        <v>18.78</v>
      </c>
      <c r="S58" s="201">
        <v>11.17</v>
      </c>
      <c r="T58" s="201">
        <v>1.42</v>
      </c>
      <c r="U58" s="201">
        <v>57.96</v>
      </c>
      <c r="V58" s="201">
        <v>8.4499999999999993</v>
      </c>
      <c r="W58" s="201">
        <v>15.22</v>
      </c>
      <c r="X58" s="201">
        <v>50.51</v>
      </c>
      <c r="Y58" s="201">
        <v>0</v>
      </c>
      <c r="Z58">
        <v>0</v>
      </c>
      <c r="AA58" s="201">
        <v>14.13</v>
      </c>
      <c r="AB58" s="201">
        <v>0</v>
      </c>
      <c r="AC58" s="201">
        <v>0</v>
      </c>
      <c r="AD58" s="201">
        <v>0</v>
      </c>
      <c r="AE58" s="201">
        <v>80.89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118.33</v>
      </c>
      <c r="AQ58" s="201">
        <v>38.28</v>
      </c>
      <c r="AR58" s="201">
        <v>47.5</v>
      </c>
      <c r="AS58" s="201">
        <v>4.26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3.68</v>
      </c>
      <c r="AZ58" s="201">
        <v>0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343.2</v>
      </c>
      <c r="L59" s="201">
        <v>17.45</v>
      </c>
      <c r="M59" s="201">
        <v>63.86</v>
      </c>
      <c r="N59" s="201">
        <v>52.91</v>
      </c>
      <c r="O59" s="201">
        <v>73.959999999999994</v>
      </c>
      <c r="P59" s="201">
        <v>31.36</v>
      </c>
      <c r="Q59" s="201">
        <v>9.6199999999999992</v>
      </c>
      <c r="R59" s="201">
        <v>19.13</v>
      </c>
      <c r="S59" s="201">
        <v>11.76</v>
      </c>
      <c r="T59" s="201">
        <v>1.42</v>
      </c>
      <c r="U59" s="201">
        <v>57.96</v>
      </c>
      <c r="V59" s="201">
        <v>8.82</v>
      </c>
      <c r="W59" s="201">
        <v>15.22</v>
      </c>
      <c r="X59" s="201">
        <v>50.51</v>
      </c>
      <c r="Y59" s="201">
        <v>0</v>
      </c>
      <c r="Z59">
        <v>0</v>
      </c>
      <c r="AA59" s="201">
        <v>14.13</v>
      </c>
      <c r="AB59" s="201">
        <v>0</v>
      </c>
      <c r="AC59" s="201">
        <v>0</v>
      </c>
      <c r="AD59" s="201">
        <v>0</v>
      </c>
      <c r="AE59" s="201">
        <v>80.89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118.33</v>
      </c>
      <c r="AQ59" s="201">
        <v>38.229999999999997</v>
      </c>
      <c r="AR59" s="201">
        <v>47.5</v>
      </c>
      <c r="AS59" s="201">
        <v>4.26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3.68</v>
      </c>
      <c r="AZ59" s="201">
        <v>0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450.16</v>
      </c>
      <c r="L60" s="201">
        <v>17.45</v>
      </c>
      <c r="M60" s="201">
        <v>63.86</v>
      </c>
      <c r="N60" s="201">
        <v>52.91</v>
      </c>
      <c r="O60" s="201">
        <v>73.959999999999994</v>
      </c>
      <c r="P60" s="201">
        <v>31.36</v>
      </c>
      <c r="Q60" s="201">
        <v>9.6199999999999992</v>
      </c>
      <c r="R60" s="201">
        <v>19.13</v>
      </c>
      <c r="S60" s="201">
        <v>11.76</v>
      </c>
      <c r="T60" s="201">
        <v>1.42</v>
      </c>
      <c r="U60" s="201">
        <v>57.96</v>
      </c>
      <c r="V60" s="201">
        <v>8.82</v>
      </c>
      <c r="W60" s="201">
        <v>15.22</v>
      </c>
      <c r="X60" s="201">
        <v>56.44</v>
      </c>
      <c r="Y60" s="201">
        <v>0</v>
      </c>
      <c r="Z60">
        <v>0</v>
      </c>
      <c r="AA60" s="201">
        <v>14.13</v>
      </c>
      <c r="AB60" s="201">
        <v>0</v>
      </c>
      <c r="AC60" s="201">
        <v>0</v>
      </c>
      <c r="AD60" s="201">
        <v>0</v>
      </c>
      <c r="AE60" s="201">
        <v>80.89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118.33</v>
      </c>
      <c r="AQ60" s="201">
        <v>38.229999999999997</v>
      </c>
      <c r="AR60" s="201">
        <v>47.5</v>
      </c>
      <c r="AS60" s="201">
        <v>4.26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3.68</v>
      </c>
      <c r="AZ60" s="201">
        <v>0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494.29</v>
      </c>
      <c r="L61" s="201">
        <v>17.45</v>
      </c>
      <c r="M61" s="201">
        <v>63.86</v>
      </c>
      <c r="N61" s="201">
        <v>52.91</v>
      </c>
      <c r="O61" s="201">
        <v>73.959999999999994</v>
      </c>
      <c r="P61" s="201">
        <v>31.36</v>
      </c>
      <c r="Q61" s="201">
        <v>9.6199999999999992</v>
      </c>
      <c r="R61" s="201">
        <v>19.12</v>
      </c>
      <c r="S61" s="201">
        <v>11.76</v>
      </c>
      <c r="T61" s="201">
        <v>1.42</v>
      </c>
      <c r="U61" s="201">
        <v>57.96</v>
      </c>
      <c r="V61" s="201">
        <v>8.82</v>
      </c>
      <c r="W61" s="201">
        <v>15.22</v>
      </c>
      <c r="X61" s="201">
        <v>56.44</v>
      </c>
      <c r="Y61" s="201">
        <v>0</v>
      </c>
      <c r="Z61">
        <v>0</v>
      </c>
      <c r="AA61" s="201">
        <v>14.13</v>
      </c>
      <c r="AB61" s="201">
        <v>0</v>
      </c>
      <c r="AC61" s="201">
        <v>0</v>
      </c>
      <c r="AD61" s="201">
        <v>0</v>
      </c>
      <c r="AE61" s="201">
        <v>80.89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118.34</v>
      </c>
      <c r="AQ61" s="201">
        <v>38.229999999999997</v>
      </c>
      <c r="AR61" s="201">
        <v>47.5</v>
      </c>
      <c r="AS61" s="201">
        <v>4.26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3.68</v>
      </c>
      <c r="AZ61" s="201">
        <v>0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494.29</v>
      </c>
      <c r="L62" s="201">
        <v>17.45</v>
      </c>
      <c r="M62" s="201">
        <v>63.86</v>
      </c>
      <c r="N62" s="201">
        <v>52.91</v>
      </c>
      <c r="O62" s="201">
        <v>73.959999999999994</v>
      </c>
      <c r="P62" s="201">
        <v>31.36</v>
      </c>
      <c r="Q62" s="201">
        <v>9.6199999999999992</v>
      </c>
      <c r="R62" s="201">
        <v>19.12</v>
      </c>
      <c r="S62" s="201">
        <v>11.76</v>
      </c>
      <c r="T62" s="201">
        <v>1.42</v>
      </c>
      <c r="U62" s="201">
        <v>57.96</v>
      </c>
      <c r="V62" s="201">
        <v>7.07</v>
      </c>
      <c r="W62" s="201">
        <v>15.22</v>
      </c>
      <c r="X62" s="201">
        <v>62.38</v>
      </c>
      <c r="Y62" s="201">
        <v>0</v>
      </c>
      <c r="Z62">
        <v>0</v>
      </c>
      <c r="AA62" s="201">
        <v>14.13</v>
      </c>
      <c r="AB62" s="201">
        <v>0</v>
      </c>
      <c r="AC62" s="201">
        <v>0</v>
      </c>
      <c r="AD62" s="201">
        <v>0</v>
      </c>
      <c r="AE62" s="201">
        <v>80.89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47.5</v>
      </c>
      <c r="AS62" s="201">
        <v>4.26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3.68</v>
      </c>
      <c r="AZ62" s="201">
        <v>0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494.28</v>
      </c>
      <c r="L63" s="201">
        <v>17.46</v>
      </c>
      <c r="M63" s="201">
        <v>63.86</v>
      </c>
      <c r="N63" s="201">
        <v>52.91</v>
      </c>
      <c r="O63" s="201">
        <v>73.959999999999994</v>
      </c>
      <c r="P63" s="201">
        <v>31.36</v>
      </c>
      <c r="Q63" s="201">
        <v>9.6199999999999992</v>
      </c>
      <c r="R63" s="201">
        <v>19.12</v>
      </c>
      <c r="S63" s="201">
        <v>11.76</v>
      </c>
      <c r="T63" s="201">
        <v>1.42</v>
      </c>
      <c r="U63" s="201">
        <v>57.96</v>
      </c>
      <c r="V63" s="201">
        <v>8.82</v>
      </c>
      <c r="W63" s="201">
        <v>15.22</v>
      </c>
      <c r="X63" s="201">
        <v>62.38</v>
      </c>
      <c r="Y63" s="201">
        <v>0</v>
      </c>
      <c r="Z63">
        <v>0</v>
      </c>
      <c r="AA63" s="201">
        <v>14.13</v>
      </c>
      <c r="AB63" s="201">
        <v>0</v>
      </c>
      <c r="AC63" s="201">
        <v>0</v>
      </c>
      <c r="AD63" s="201">
        <v>0</v>
      </c>
      <c r="AE63" s="201">
        <v>80.89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118.34</v>
      </c>
      <c r="AQ63" s="201">
        <v>38.229999999999997</v>
      </c>
      <c r="AR63" s="201">
        <v>47.5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3.68</v>
      </c>
      <c r="AZ63" s="201">
        <v>0.83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494.28</v>
      </c>
      <c r="L64" s="201">
        <v>17.46</v>
      </c>
      <c r="M64" s="201">
        <v>63.86</v>
      </c>
      <c r="N64" s="201">
        <v>52.91</v>
      </c>
      <c r="O64" s="201">
        <v>73.959999999999994</v>
      </c>
      <c r="P64" s="201">
        <v>31.36</v>
      </c>
      <c r="Q64" s="201">
        <v>9.6199999999999992</v>
      </c>
      <c r="R64" s="201">
        <v>19.12</v>
      </c>
      <c r="S64" s="201">
        <v>11.76</v>
      </c>
      <c r="T64" s="201">
        <v>1.42</v>
      </c>
      <c r="U64" s="201">
        <v>57.96</v>
      </c>
      <c r="V64" s="201">
        <v>7.07</v>
      </c>
      <c r="W64" s="201">
        <v>15.22</v>
      </c>
      <c r="X64" s="201">
        <v>62.38</v>
      </c>
      <c r="Y64" s="201">
        <v>0</v>
      </c>
      <c r="Z64">
        <v>0</v>
      </c>
      <c r="AA64" s="201">
        <v>14.13</v>
      </c>
      <c r="AB64" s="201">
        <v>0</v>
      </c>
      <c r="AC64" s="201">
        <v>0</v>
      </c>
      <c r="AD64" s="201">
        <v>0</v>
      </c>
      <c r="AE64" s="201">
        <v>80.89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47.5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3.68</v>
      </c>
      <c r="AZ64" s="201">
        <v>1.66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494.28</v>
      </c>
      <c r="L65" s="201">
        <v>16</v>
      </c>
      <c r="M65" s="201">
        <v>63.86</v>
      </c>
      <c r="N65" s="201">
        <v>52.91</v>
      </c>
      <c r="O65" s="201">
        <v>73.959999999999994</v>
      </c>
      <c r="P65" s="201">
        <v>31.36</v>
      </c>
      <c r="Q65" s="201">
        <v>9.6199999999999992</v>
      </c>
      <c r="R65" s="201">
        <v>19.12</v>
      </c>
      <c r="S65" s="201">
        <v>11.76</v>
      </c>
      <c r="T65" s="201">
        <v>1.42</v>
      </c>
      <c r="U65" s="201">
        <v>57.96</v>
      </c>
      <c r="V65" s="201">
        <v>7.07</v>
      </c>
      <c r="W65" s="201">
        <v>15.22</v>
      </c>
      <c r="X65" s="201">
        <v>62.38</v>
      </c>
      <c r="Y65" s="201">
        <v>0</v>
      </c>
      <c r="Z65">
        <v>0</v>
      </c>
      <c r="AA65" s="201">
        <v>14.13</v>
      </c>
      <c r="AB65" s="201">
        <v>0</v>
      </c>
      <c r="AC65" s="201">
        <v>0</v>
      </c>
      <c r="AD65" s="201">
        <v>0</v>
      </c>
      <c r="AE65" s="201">
        <v>80.89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47.5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3.68</v>
      </c>
      <c r="AZ65" s="201">
        <v>2.48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494.28</v>
      </c>
      <c r="L66" s="201">
        <v>17.46</v>
      </c>
      <c r="M66" s="201">
        <v>63.86</v>
      </c>
      <c r="N66" s="201">
        <v>52.91</v>
      </c>
      <c r="O66" s="201">
        <v>73.959999999999994</v>
      </c>
      <c r="P66" s="201">
        <v>31.36</v>
      </c>
      <c r="Q66" s="201">
        <v>9.6199999999999992</v>
      </c>
      <c r="R66" s="201">
        <v>19.12</v>
      </c>
      <c r="S66" s="201">
        <v>11.76</v>
      </c>
      <c r="T66" s="201">
        <v>1.42</v>
      </c>
      <c r="U66" s="201">
        <v>57.96</v>
      </c>
      <c r="V66" s="201">
        <v>7.07</v>
      </c>
      <c r="W66" s="201">
        <v>15.22</v>
      </c>
      <c r="X66" s="201">
        <v>62.38</v>
      </c>
      <c r="Y66" s="201">
        <v>0</v>
      </c>
      <c r="Z66">
        <v>0</v>
      </c>
      <c r="AA66" s="201">
        <v>14.13</v>
      </c>
      <c r="AB66" s="201">
        <v>0</v>
      </c>
      <c r="AC66" s="201">
        <v>0</v>
      </c>
      <c r="AD66" s="201">
        <v>0</v>
      </c>
      <c r="AE66" s="201">
        <v>80.89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47.5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3.68</v>
      </c>
      <c r="AZ66" s="201">
        <v>2.48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494.28</v>
      </c>
      <c r="L67" s="201">
        <v>17.46</v>
      </c>
      <c r="M67" s="201">
        <v>63.86</v>
      </c>
      <c r="N67" s="201">
        <v>52.91</v>
      </c>
      <c r="O67" s="201">
        <v>73.959999999999994</v>
      </c>
      <c r="P67" s="201">
        <v>31.36</v>
      </c>
      <c r="Q67" s="201">
        <v>9.6199999999999992</v>
      </c>
      <c r="R67" s="201">
        <v>19.12</v>
      </c>
      <c r="S67" s="201">
        <v>11.76</v>
      </c>
      <c r="T67" s="201">
        <v>1.42</v>
      </c>
      <c r="U67" s="201">
        <v>57.96</v>
      </c>
      <c r="V67" s="201">
        <v>7.07</v>
      </c>
      <c r="W67" s="201">
        <v>15.22</v>
      </c>
      <c r="X67" s="201">
        <v>52.21</v>
      </c>
      <c r="Y67" s="201">
        <v>0</v>
      </c>
      <c r="Z67">
        <v>0</v>
      </c>
      <c r="AA67" s="201">
        <v>14.13</v>
      </c>
      <c r="AB67" s="201">
        <v>0</v>
      </c>
      <c r="AC67" s="201">
        <v>0</v>
      </c>
      <c r="AD67" s="201">
        <v>0</v>
      </c>
      <c r="AE67" s="201">
        <v>80.89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118.34</v>
      </c>
      <c r="AQ67" s="201">
        <v>38.229999999999997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3.68</v>
      </c>
      <c r="AZ67" s="201">
        <v>2.48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494.28</v>
      </c>
      <c r="L68" s="201">
        <v>17.46</v>
      </c>
      <c r="M68" s="201">
        <v>63.86</v>
      </c>
      <c r="N68" s="201">
        <v>52.91</v>
      </c>
      <c r="O68" s="201">
        <v>73.959999999999994</v>
      </c>
      <c r="P68" s="201">
        <v>31.36</v>
      </c>
      <c r="Q68" s="201">
        <v>9.6199999999999992</v>
      </c>
      <c r="R68" s="201">
        <v>19.12</v>
      </c>
      <c r="S68" s="201">
        <v>11.76</v>
      </c>
      <c r="T68" s="201">
        <v>1.42</v>
      </c>
      <c r="U68" s="201">
        <v>57.96</v>
      </c>
      <c r="V68" s="201">
        <v>7.07</v>
      </c>
      <c r="W68" s="201">
        <v>15.22</v>
      </c>
      <c r="X68" s="201">
        <v>52.21</v>
      </c>
      <c r="Y68" s="201">
        <v>0</v>
      </c>
      <c r="Z68">
        <v>0</v>
      </c>
      <c r="AA68" s="201">
        <v>14.13</v>
      </c>
      <c r="AB68" s="201">
        <v>0</v>
      </c>
      <c r="AC68" s="201">
        <v>0</v>
      </c>
      <c r="AD68" s="201">
        <v>0</v>
      </c>
      <c r="AE68" s="201">
        <v>80.89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118.34</v>
      </c>
      <c r="AQ68" s="201">
        <v>38.229999999999997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3.68</v>
      </c>
      <c r="AZ68" s="201">
        <v>2.79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494.28</v>
      </c>
      <c r="L69" s="201">
        <v>17.45</v>
      </c>
      <c r="M69" s="201">
        <v>63.86</v>
      </c>
      <c r="N69" s="201">
        <v>52.91</v>
      </c>
      <c r="O69" s="201">
        <v>73.959999999999994</v>
      </c>
      <c r="P69" s="201">
        <v>31.36</v>
      </c>
      <c r="Q69" s="201">
        <v>9.6199999999999992</v>
      </c>
      <c r="R69" s="201">
        <v>19.12</v>
      </c>
      <c r="S69" s="201">
        <v>11.76</v>
      </c>
      <c r="T69" s="201">
        <v>1.42</v>
      </c>
      <c r="U69" s="201">
        <v>57.96</v>
      </c>
      <c r="V69" s="201">
        <v>7.07</v>
      </c>
      <c r="W69" s="201">
        <v>15.22</v>
      </c>
      <c r="X69" s="201">
        <v>62.38</v>
      </c>
      <c r="Y69" s="201">
        <v>0</v>
      </c>
      <c r="Z69">
        <v>0</v>
      </c>
      <c r="AA69" s="201">
        <v>14.13</v>
      </c>
      <c r="AB69" s="201">
        <v>0</v>
      </c>
      <c r="AC69" s="201">
        <v>0</v>
      </c>
      <c r="AD69" s="201">
        <v>0</v>
      </c>
      <c r="AE69" s="201">
        <v>80.89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118.34</v>
      </c>
      <c r="AQ69" s="201">
        <v>38.229999999999997</v>
      </c>
      <c r="AR69" s="201">
        <v>41.68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3.68</v>
      </c>
      <c r="AZ69" s="201">
        <v>3.06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494.28</v>
      </c>
      <c r="L70" s="201">
        <v>17.45</v>
      </c>
      <c r="M70" s="201">
        <v>63.86</v>
      </c>
      <c r="N70" s="201">
        <v>52.91</v>
      </c>
      <c r="O70" s="201">
        <v>73.959999999999994</v>
      </c>
      <c r="P70" s="201">
        <v>31.36</v>
      </c>
      <c r="Q70" s="201">
        <v>9.6199999999999992</v>
      </c>
      <c r="R70" s="201">
        <v>19.13</v>
      </c>
      <c r="S70" s="201">
        <v>11.76</v>
      </c>
      <c r="T70" s="201">
        <v>1.42</v>
      </c>
      <c r="U70" s="201">
        <v>57.96</v>
      </c>
      <c r="V70" s="201">
        <v>7.07</v>
      </c>
      <c r="W70" s="201">
        <v>15.22</v>
      </c>
      <c r="X70" s="201">
        <v>62.38</v>
      </c>
      <c r="Y70" s="201">
        <v>0</v>
      </c>
      <c r="Z70">
        <v>0</v>
      </c>
      <c r="AA70" s="201">
        <v>14.13</v>
      </c>
      <c r="AB70" s="201">
        <v>0</v>
      </c>
      <c r="AC70" s="201">
        <v>0</v>
      </c>
      <c r="AD70" s="201">
        <v>0</v>
      </c>
      <c r="AE70" s="201">
        <v>80.89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118.34</v>
      </c>
      <c r="AQ70" s="201">
        <v>38.229999999999997</v>
      </c>
      <c r="AR70" s="201">
        <v>35.97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3.06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494.29</v>
      </c>
      <c r="L71" s="201">
        <v>17.46</v>
      </c>
      <c r="M71" s="201">
        <v>63.86</v>
      </c>
      <c r="N71" s="201">
        <v>52.91</v>
      </c>
      <c r="O71" s="201">
        <v>73.959999999999994</v>
      </c>
      <c r="P71" s="201">
        <v>31.36</v>
      </c>
      <c r="Q71" s="201">
        <v>9.6199999999999992</v>
      </c>
      <c r="R71" s="201">
        <v>19.12</v>
      </c>
      <c r="S71" s="201">
        <v>11.76</v>
      </c>
      <c r="T71" s="201">
        <v>1.42</v>
      </c>
      <c r="U71" s="201">
        <v>58.54</v>
      </c>
      <c r="V71" s="201">
        <v>8.82</v>
      </c>
      <c r="W71" s="201">
        <v>18.77</v>
      </c>
      <c r="X71" s="201">
        <v>62.81</v>
      </c>
      <c r="Y71" s="201">
        <v>0</v>
      </c>
      <c r="Z71">
        <v>0</v>
      </c>
      <c r="AA71" s="201">
        <v>14.13</v>
      </c>
      <c r="AB71" s="201">
        <v>0</v>
      </c>
      <c r="AC71" s="201">
        <v>0</v>
      </c>
      <c r="AD71" s="201">
        <v>0</v>
      </c>
      <c r="AE71" s="201">
        <v>80.89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118.34</v>
      </c>
      <c r="AQ71" s="201">
        <v>38.229999999999997</v>
      </c>
      <c r="AR71" s="201">
        <v>27.39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3.68</v>
      </c>
      <c r="AZ71" s="201">
        <v>3.06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494.29</v>
      </c>
      <c r="L72" s="201">
        <v>17.46</v>
      </c>
      <c r="M72" s="201">
        <v>63.86</v>
      </c>
      <c r="N72" s="201">
        <v>52.91</v>
      </c>
      <c r="O72" s="201">
        <v>73.959999999999994</v>
      </c>
      <c r="P72" s="201">
        <v>31.36</v>
      </c>
      <c r="Q72" s="201">
        <v>9.6199999999999992</v>
      </c>
      <c r="R72" s="201">
        <v>19.12</v>
      </c>
      <c r="S72" s="201">
        <v>11.76</v>
      </c>
      <c r="T72" s="201">
        <v>1.42</v>
      </c>
      <c r="U72" s="201">
        <v>58.56</v>
      </c>
      <c r="V72" s="201">
        <v>8.82</v>
      </c>
      <c r="W72" s="201">
        <v>18.77</v>
      </c>
      <c r="X72" s="201">
        <v>62.81</v>
      </c>
      <c r="Y72" s="201">
        <v>0</v>
      </c>
      <c r="Z72">
        <v>0</v>
      </c>
      <c r="AA72" s="201">
        <v>14.13</v>
      </c>
      <c r="AB72" s="201">
        <v>0</v>
      </c>
      <c r="AC72" s="201">
        <v>0</v>
      </c>
      <c r="AD72" s="201">
        <v>0</v>
      </c>
      <c r="AE72" s="201">
        <v>80.89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118.34</v>
      </c>
      <c r="AQ72" s="201">
        <v>38.229999999999997</v>
      </c>
      <c r="AR72" s="201">
        <v>20.91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3.68</v>
      </c>
      <c r="AZ72" s="201">
        <v>3.06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494.29</v>
      </c>
      <c r="L73" s="201">
        <v>17.46</v>
      </c>
      <c r="M73" s="201">
        <v>63.86</v>
      </c>
      <c r="N73" s="201">
        <v>52.91</v>
      </c>
      <c r="O73" s="201">
        <v>73.959999999999994</v>
      </c>
      <c r="P73" s="201">
        <v>31.36</v>
      </c>
      <c r="Q73" s="201">
        <v>9.6199999999999992</v>
      </c>
      <c r="R73" s="201">
        <v>19.13</v>
      </c>
      <c r="S73" s="201">
        <v>11.76</v>
      </c>
      <c r="T73" s="201">
        <v>1.42</v>
      </c>
      <c r="U73" s="201">
        <v>58.56</v>
      </c>
      <c r="V73" s="201">
        <v>8.82</v>
      </c>
      <c r="W73" s="201">
        <v>18.77</v>
      </c>
      <c r="X73" s="201">
        <v>62.81</v>
      </c>
      <c r="Y73" s="201">
        <v>0</v>
      </c>
      <c r="Z73">
        <v>0</v>
      </c>
      <c r="AA73" s="201">
        <v>14.13</v>
      </c>
      <c r="AB73" s="201">
        <v>0</v>
      </c>
      <c r="AC73" s="201">
        <v>0</v>
      </c>
      <c r="AD73" s="201">
        <v>0</v>
      </c>
      <c r="AE73" s="201">
        <v>80.89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118.34</v>
      </c>
      <c r="AQ73" s="201">
        <v>38.229999999999997</v>
      </c>
      <c r="AR73" s="201">
        <v>13.94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3.06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494.29</v>
      </c>
      <c r="L74" s="201">
        <v>17.45</v>
      </c>
      <c r="M74" s="201">
        <v>63.86</v>
      </c>
      <c r="N74" s="201">
        <v>52.91</v>
      </c>
      <c r="O74" s="201">
        <v>73.959999999999994</v>
      </c>
      <c r="P74" s="201">
        <v>31.36</v>
      </c>
      <c r="Q74" s="201">
        <v>9.6199999999999992</v>
      </c>
      <c r="R74" s="201">
        <v>19.13</v>
      </c>
      <c r="S74" s="201">
        <v>11.76</v>
      </c>
      <c r="T74" s="201">
        <v>1.42</v>
      </c>
      <c r="U74" s="201">
        <v>58.56</v>
      </c>
      <c r="V74" s="201">
        <v>8.82</v>
      </c>
      <c r="W74" s="201">
        <v>18.77</v>
      </c>
      <c r="X74" s="201">
        <v>62.81</v>
      </c>
      <c r="Y74" s="201">
        <v>0</v>
      </c>
      <c r="Z74">
        <v>0</v>
      </c>
      <c r="AA74" s="201">
        <v>14.13</v>
      </c>
      <c r="AB74" s="201">
        <v>0</v>
      </c>
      <c r="AC74" s="201">
        <v>0</v>
      </c>
      <c r="AD74" s="201">
        <v>0</v>
      </c>
      <c r="AE74" s="201">
        <v>80.040000000000006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118.34</v>
      </c>
      <c r="AQ74" s="201">
        <v>38.229999999999997</v>
      </c>
      <c r="AR74" s="201">
        <v>8.09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3.06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17.45</v>
      </c>
      <c r="M75" s="201">
        <v>63.86</v>
      </c>
      <c r="N75" s="201">
        <v>52.91</v>
      </c>
      <c r="O75" s="201">
        <v>73.959999999999994</v>
      </c>
      <c r="P75" s="201">
        <v>31.36</v>
      </c>
      <c r="Q75" s="201">
        <v>9.6199999999999992</v>
      </c>
      <c r="R75" s="201">
        <v>19.13</v>
      </c>
      <c r="S75" s="201">
        <v>11.76</v>
      </c>
      <c r="T75" s="201">
        <v>1.42</v>
      </c>
      <c r="U75" s="201">
        <v>58.56</v>
      </c>
      <c r="V75" s="201">
        <v>8.82</v>
      </c>
      <c r="W75" s="201">
        <v>18.77</v>
      </c>
      <c r="X75" s="201">
        <v>62.81</v>
      </c>
      <c r="Y75" s="201">
        <v>0</v>
      </c>
      <c r="Z75">
        <v>0</v>
      </c>
      <c r="AA75" s="201">
        <v>14.13</v>
      </c>
      <c r="AB75" s="201">
        <v>0</v>
      </c>
      <c r="AC75" s="201">
        <v>0</v>
      </c>
      <c r="AD75" s="201">
        <v>0</v>
      </c>
      <c r="AE75" s="201">
        <v>80.040000000000006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494.29</v>
      </c>
      <c r="L76" s="201">
        <v>17.46</v>
      </c>
      <c r="M76" s="201">
        <v>63.86</v>
      </c>
      <c r="N76" s="201">
        <v>52.91</v>
      </c>
      <c r="O76" s="201">
        <v>73.959999999999994</v>
      </c>
      <c r="P76" s="201">
        <v>31.36</v>
      </c>
      <c r="Q76" s="201">
        <v>9.6199999999999992</v>
      </c>
      <c r="R76" s="201">
        <v>19.13</v>
      </c>
      <c r="S76" s="201">
        <v>11.76</v>
      </c>
      <c r="T76" s="201">
        <v>1.42</v>
      </c>
      <c r="U76" s="201">
        <v>58.56</v>
      </c>
      <c r="V76" s="201">
        <v>8.82</v>
      </c>
      <c r="W76" s="201">
        <v>14.75</v>
      </c>
      <c r="X76" s="201">
        <v>62.81</v>
      </c>
      <c r="Y76" s="201">
        <v>0</v>
      </c>
      <c r="Z76">
        <v>0</v>
      </c>
      <c r="AA76" s="201">
        <v>14.13</v>
      </c>
      <c r="AB76" s="201">
        <v>0</v>
      </c>
      <c r="AC76" s="201">
        <v>0</v>
      </c>
      <c r="AD76" s="201">
        <v>0</v>
      </c>
      <c r="AE76" s="201">
        <v>80.040000000000006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494.29</v>
      </c>
      <c r="L77" s="201">
        <v>17.46</v>
      </c>
      <c r="M77" s="201">
        <v>63.86</v>
      </c>
      <c r="N77" s="201">
        <v>52.91</v>
      </c>
      <c r="O77" s="201">
        <v>73.959999999999994</v>
      </c>
      <c r="P77" s="201">
        <v>31.36</v>
      </c>
      <c r="Q77" s="201">
        <v>9.6199999999999992</v>
      </c>
      <c r="R77" s="201">
        <v>19.13</v>
      </c>
      <c r="S77" s="201">
        <v>11.76</v>
      </c>
      <c r="T77" s="201">
        <v>1.42</v>
      </c>
      <c r="U77" s="201">
        <v>58.33</v>
      </c>
      <c r="V77" s="201">
        <v>8.82</v>
      </c>
      <c r="W77" s="201">
        <v>14.75</v>
      </c>
      <c r="X77" s="201">
        <v>62.81</v>
      </c>
      <c r="Y77" s="201">
        <v>0</v>
      </c>
      <c r="Z77">
        <v>0</v>
      </c>
      <c r="AA77" s="201">
        <v>14.13</v>
      </c>
      <c r="AB77" s="201">
        <v>0</v>
      </c>
      <c r="AC77" s="201">
        <v>0</v>
      </c>
      <c r="AD77" s="201">
        <v>0</v>
      </c>
      <c r="AE77" s="201">
        <v>80.040000000000006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494.29</v>
      </c>
      <c r="L78" s="201">
        <v>17.45</v>
      </c>
      <c r="M78" s="201">
        <v>63.86</v>
      </c>
      <c r="N78" s="201">
        <v>52.91</v>
      </c>
      <c r="O78" s="201">
        <v>73.959999999999994</v>
      </c>
      <c r="P78" s="201">
        <v>31.36</v>
      </c>
      <c r="Q78" s="201">
        <v>9.6199999999999992</v>
      </c>
      <c r="R78" s="201">
        <v>19.13</v>
      </c>
      <c r="S78" s="201">
        <v>11.76</v>
      </c>
      <c r="T78" s="201">
        <v>1.42</v>
      </c>
      <c r="U78" s="201">
        <v>58.33</v>
      </c>
      <c r="V78" s="201">
        <v>8.82</v>
      </c>
      <c r="W78" s="201">
        <v>14.75</v>
      </c>
      <c r="X78" s="201">
        <v>62.81</v>
      </c>
      <c r="Y78" s="201">
        <v>0</v>
      </c>
      <c r="Z78">
        <v>0</v>
      </c>
      <c r="AA78" s="201">
        <v>14.13</v>
      </c>
      <c r="AB78" s="201">
        <v>0</v>
      </c>
      <c r="AC78" s="201">
        <v>0</v>
      </c>
      <c r="AD78" s="201">
        <v>0</v>
      </c>
      <c r="AE78" s="201">
        <v>80.040000000000006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494.29</v>
      </c>
      <c r="L79" s="201">
        <v>17.07</v>
      </c>
      <c r="M79" s="201">
        <v>63.86</v>
      </c>
      <c r="N79" s="201">
        <v>52.91</v>
      </c>
      <c r="O79" s="201">
        <v>73.959999999999994</v>
      </c>
      <c r="P79" s="201">
        <v>31.36</v>
      </c>
      <c r="Q79" s="201">
        <v>9.6199999999999992</v>
      </c>
      <c r="R79" s="201">
        <v>19.13</v>
      </c>
      <c r="S79" s="201">
        <v>11.76</v>
      </c>
      <c r="T79" s="201">
        <v>1.42</v>
      </c>
      <c r="U79" s="201">
        <v>58.33</v>
      </c>
      <c r="V79" s="201">
        <v>8.82</v>
      </c>
      <c r="W79" s="201">
        <v>18.77</v>
      </c>
      <c r="X79" s="201">
        <v>62.81</v>
      </c>
      <c r="Y79" s="201">
        <v>0</v>
      </c>
      <c r="Z79">
        <v>0</v>
      </c>
      <c r="AA79" s="201">
        <v>14.13</v>
      </c>
      <c r="AB79" s="201">
        <v>0</v>
      </c>
      <c r="AC79" s="201">
        <v>0</v>
      </c>
      <c r="AD79" s="201">
        <v>0</v>
      </c>
      <c r="AE79" s="201">
        <v>80.040000000000006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494.08</v>
      </c>
      <c r="L80" s="201">
        <v>17.190000000000001</v>
      </c>
      <c r="M80" s="201">
        <v>63.86</v>
      </c>
      <c r="N80" s="201">
        <v>52.91</v>
      </c>
      <c r="O80" s="201">
        <v>73.959999999999994</v>
      </c>
      <c r="P80" s="201">
        <v>31.36</v>
      </c>
      <c r="Q80" s="201">
        <v>9.6199999999999992</v>
      </c>
      <c r="R80" s="201">
        <v>19.13</v>
      </c>
      <c r="S80" s="201">
        <v>11.76</v>
      </c>
      <c r="T80" s="201">
        <v>1.42</v>
      </c>
      <c r="U80" s="201">
        <v>58.33</v>
      </c>
      <c r="V80" s="201">
        <v>8.82</v>
      </c>
      <c r="W80" s="201">
        <v>18.77</v>
      </c>
      <c r="X80" s="201">
        <v>62.81</v>
      </c>
      <c r="Y80" s="201">
        <v>0</v>
      </c>
      <c r="Z80">
        <v>0</v>
      </c>
      <c r="AA80" s="201">
        <v>14.13</v>
      </c>
      <c r="AB80" s="201">
        <v>0</v>
      </c>
      <c r="AC80" s="201">
        <v>0</v>
      </c>
      <c r="AD80" s="201">
        <v>0</v>
      </c>
      <c r="AE80" s="201">
        <v>80.040000000000006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7.53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482.78</v>
      </c>
      <c r="L81" s="201">
        <v>17.46</v>
      </c>
      <c r="M81" s="201">
        <v>63.86</v>
      </c>
      <c r="N81" s="201">
        <v>52.91</v>
      </c>
      <c r="O81" s="201">
        <v>73.959999999999994</v>
      </c>
      <c r="P81" s="201">
        <v>31.36</v>
      </c>
      <c r="Q81" s="201">
        <v>9.6199999999999992</v>
      </c>
      <c r="R81" s="201">
        <v>19.13</v>
      </c>
      <c r="S81" s="201">
        <v>11.76</v>
      </c>
      <c r="T81" s="201">
        <v>1.42</v>
      </c>
      <c r="U81" s="201">
        <v>58.33</v>
      </c>
      <c r="V81" s="201">
        <v>8.82</v>
      </c>
      <c r="W81" s="201">
        <v>18.77</v>
      </c>
      <c r="X81" s="201">
        <v>62.81</v>
      </c>
      <c r="Y81" s="201">
        <v>0</v>
      </c>
      <c r="Z81">
        <v>0</v>
      </c>
      <c r="AA81" s="201">
        <v>14.13</v>
      </c>
      <c r="AB81" s="201">
        <v>0</v>
      </c>
      <c r="AC81" s="201">
        <v>0</v>
      </c>
      <c r="AD81" s="201">
        <v>0</v>
      </c>
      <c r="AE81" s="201">
        <v>80.040000000000006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97</v>
      </c>
      <c r="AN81" s="201">
        <v>0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7.53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494.07</v>
      </c>
      <c r="L82" s="201">
        <v>17.46</v>
      </c>
      <c r="M82" s="201">
        <v>63.86</v>
      </c>
      <c r="N82" s="201">
        <v>52.91</v>
      </c>
      <c r="O82" s="201">
        <v>73.959999999999994</v>
      </c>
      <c r="P82" s="201">
        <v>31.36</v>
      </c>
      <c r="Q82" s="201">
        <v>9.6199999999999992</v>
      </c>
      <c r="R82" s="201">
        <v>19.13</v>
      </c>
      <c r="S82" s="201">
        <v>11.76</v>
      </c>
      <c r="T82" s="201">
        <v>1.42</v>
      </c>
      <c r="U82" s="201">
        <v>58.33</v>
      </c>
      <c r="V82" s="201">
        <v>8.82</v>
      </c>
      <c r="W82" s="201">
        <v>18.77</v>
      </c>
      <c r="X82" s="201">
        <v>62.81</v>
      </c>
      <c r="Y82" s="201">
        <v>0</v>
      </c>
      <c r="Z82">
        <v>0</v>
      </c>
      <c r="AA82" s="201">
        <v>14.13</v>
      </c>
      <c r="AB82" s="201">
        <v>0</v>
      </c>
      <c r="AC82" s="201">
        <v>0</v>
      </c>
      <c r="AD82" s="201">
        <v>0</v>
      </c>
      <c r="AE82" s="201">
        <v>80.040000000000006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97</v>
      </c>
      <c r="AN82" s="201">
        <v>0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7.53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494.07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31.36</v>
      </c>
      <c r="Q83" s="201">
        <v>9.6199999999999992</v>
      </c>
      <c r="R83" s="201">
        <v>19.13</v>
      </c>
      <c r="S83" s="201">
        <v>11.76</v>
      </c>
      <c r="T83" s="201">
        <v>1.42</v>
      </c>
      <c r="U83" s="201">
        <v>58.33</v>
      </c>
      <c r="V83" s="201">
        <v>8.82</v>
      </c>
      <c r="W83" s="201">
        <v>18.77</v>
      </c>
      <c r="X83" s="201">
        <v>62.81</v>
      </c>
      <c r="Y83" s="201">
        <v>0</v>
      </c>
      <c r="Z83">
        <v>0</v>
      </c>
      <c r="AA83" s="201">
        <v>14.13</v>
      </c>
      <c r="AB83" s="201">
        <v>0</v>
      </c>
      <c r="AC83" s="201">
        <v>0</v>
      </c>
      <c r="AD83" s="201">
        <v>0</v>
      </c>
      <c r="AE83" s="201">
        <v>80.89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131</v>
      </c>
      <c r="AN83" s="201">
        <v>0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7.53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31.36</v>
      </c>
      <c r="Q84" s="201">
        <v>9.6199999999999992</v>
      </c>
      <c r="R84" s="201">
        <v>19.13</v>
      </c>
      <c r="S84" s="201">
        <v>11.76</v>
      </c>
      <c r="T84" s="201">
        <v>1.42</v>
      </c>
      <c r="U84" s="201">
        <v>58.33</v>
      </c>
      <c r="V84" s="201">
        <v>8.82</v>
      </c>
      <c r="W84" s="201">
        <v>18.77</v>
      </c>
      <c r="X84" s="201">
        <v>62.81</v>
      </c>
      <c r="Y84" s="201">
        <v>0</v>
      </c>
      <c r="Z84">
        <v>0</v>
      </c>
      <c r="AA84" s="201">
        <v>14.13</v>
      </c>
      <c r="AB84" s="201">
        <v>0</v>
      </c>
      <c r="AC84" s="201">
        <v>0</v>
      </c>
      <c r="AD84" s="201">
        <v>0</v>
      </c>
      <c r="AE84" s="201">
        <v>80.89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183</v>
      </c>
      <c r="AN84" s="201">
        <v>0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7.53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31.36</v>
      </c>
      <c r="Q85" s="201">
        <v>9.6199999999999992</v>
      </c>
      <c r="R85" s="201">
        <v>19.13</v>
      </c>
      <c r="S85" s="201">
        <v>11.76</v>
      </c>
      <c r="T85" s="201">
        <v>1.42</v>
      </c>
      <c r="U85" s="201">
        <v>58.33</v>
      </c>
      <c r="V85" s="201">
        <v>8.82</v>
      </c>
      <c r="W85" s="201">
        <v>18.77</v>
      </c>
      <c r="X85" s="201">
        <v>62.81</v>
      </c>
      <c r="Y85" s="201">
        <v>0</v>
      </c>
      <c r="Z85">
        <v>0</v>
      </c>
      <c r="AA85" s="201">
        <v>14.13</v>
      </c>
      <c r="AB85" s="201">
        <v>0</v>
      </c>
      <c r="AC85" s="201">
        <v>0</v>
      </c>
      <c r="AD85" s="201">
        <v>0</v>
      </c>
      <c r="AE85" s="201">
        <v>80.89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231</v>
      </c>
      <c r="AN85" s="201">
        <v>0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7.53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31.36</v>
      </c>
      <c r="Q86" s="201">
        <v>9.6199999999999992</v>
      </c>
      <c r="R86" s="201">
        <v>19.13</v>
      </c>
      <c r="S86" s="201">
        <v>11.76</v>
      </c>
      <c r="T86" s="201">
        <v>1.42</v>
      </c>
      <c r="U86" s="201">
        <v>58.33</v>
      </c>
      <c r="V86" s="201">
        <v>8.82</v>
      </c>
      <c r="W86" s="201">
        <v>18.77</v>
      </c>
      <c r="X86" s="201">
        <v>62.81</v>
      </c>
      <c r="Y86" s="201">
        <v>0</v>
      </c>
      <c r="Z86">
        <v>0</v>
      </c>
      <c r="AA86" s="201">
        <v>14.13</v>
      </c>
      <c r="AB86" s="201">
        <v>0</v>
      </c>
      <c r="AC86" s="201">
        <v>0</v>
      </c>
      <c r="AD86" s="201">
        <v>0</v>
      </c>
      <c r="AE86" s="201">
        <v>80.89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261.48</v>
      </c>
      <c r="AN86" s="201">
        <v>0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7.53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31.36</v>
      </c>
      <c r="Q87" s="201">
        <v>9.6199999999999992</v>
      </c>
      <c r="R87" s="201">
        <v>19.13</v>
      </c>
      <c r="S87" s="201">
        <v>11.76</v>
      </c>
      <c r="T87" s="201">
        <v>1.42</v>
      </c>
      <c r="U87" s="201">
        <v>58.33</v>
      </c>
      <c r="V87" s="201">
        <v>8.82</v>
      </c>
      <c r="W87" s="201">
        <v>18.77</v>
      </c>
      <c r="X87" s="201">
        <v>62.81</v>
      </c>
      <c r="Y87" s="201">
        <v>0</v>
      </c>
      <c r="Z87">
        <v>0</v>
      </c>
      <c r="AA87" s="201">
        <v>14.13</v>
      </c>
      <c r="AB87" s="201">
        <v>0</v>
      </c>
      <c r="AC87" s="201">
        <v>0</v>
      </c>
      <c r="AD87" s="201">
        <v>0</v>
      </c>
      <c r="AE87" s="201">
        <v>80.89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261.48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7.53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31.36</v>
      </c>
      <c r="Q88" s="201">
        <v>9.6199999999999992</v>
      </c>
      <c r="R88" s="201">
        <v>19.13</v>
      </c>
      <c r="S88" s="201">
        <v>11.76</v>
      </c>
      <c r="T88" s="201">
        <v>1.42</v>
      </c>
      <c r="U88" s="201">
        <v>58.33</v>
      </c>
      <c r="V88" s="201">
        <v>8.82</v>
      </c>
      <c r="W88" s="201">
        <v>18.77</v>
      </c>
      <c r="X88" s="201">
        <v>62.81</v>
      </c>
      <c r="Y88" s="201">
        <v>0</v>
      </c>
      <c r="Z88">
        <v>0</v>
      </c>
      <c r="AA88" s="201">
        <v>14.13</v>
      </c>
      <c r="AB88" s="201">
        <v>0</v>
      </c>
      <c r="AC88" s="201">
        <v>0</v>
      </c>
      <c r="AD88" s="201">
        <v>0</v>
      </c>
      <c r="AE88" s="201">
        <v>80.89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261.48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7.53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31.36</v>
      </c>
      <c r="Q89" s="201">
        <v>9.6199999999999992</v>
      </c>
      <c r="R89" s="201">
        <v>19.13</v>
      </c>
      <c r="S89" s="201">
        <v>11.76</v>
      </c>
      <c r="T89" s="201">
        <v>1.42</v>
      </c>
      <c r="U89" s="201">
        <v>58.33</v>
      </c>
      <c r="V89" s="201">
        <v>8.82</v>
      </c>
      <c r="W89" s="201">
        <v>18.77</v>
      </c>
      <c r="X89" s="201">
        <v>62.81</v>
      </c>
      <c r="Y89" s="201">
        <v>0</v>
      </c>
      <c r="Z89">
        <v>0</v>
      </c>
      <c r="AA89" s="201">
        <v>14.13</v>
      </c>
      <c r="AB89" s="201">
        <v>0</v>
      </c>
      <c r="AC89" s="201">
        <v>0</v>
      </c>
      <c r="AD89" s="201">
        <v>0</v>
      </c>
      <c r="AE89" s="201">
        <v>80.89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285.95999999999998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7.53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31.36</v>
      </c>
      <c r="Q90" s="201">
        <v>9.6199999999999992</v>
      </c>
      <c r="R90" s="201">
        <v>19.13</v>
      </c>
      <c r="S90" s="201">
        <v>11.76</v>
      </c>
      <c r="T90" s="201">
        <v>1.42</v>
      </c>
      <c r="U90" s="201">
        <v>58.33</v>
      </c>
      <c r="V90" s="201">
        <v>8.82</v>
      </c>
      <c r="W90" s="201">
        <v>18.77</v>
      </c>
      <c r="X90" s="201">
        <v>62.81</v>
      </c>
      <c r="Y90" s="201">
        <v>0</v>
      </c>
      <c r="Z90">
        <v>0</v>
      </c>
      <c r="AA90" s="201">
        <v>14.13</v>
      </c>
      <c r="AB90" s="201">
        <v>0</v>
      </c>
      <c r="AC90" s="201">
        <v>0</v>
      </c>
      <c r="AD90" s="201">
        <v>0</v>
      </c>
      <c r="AE90" s="201">
        <v>80.89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426.96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7.53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31.36</v>
      </c>
      <c r="Q91" s="201">
        <v>9.6199999999999992</v>
      </c>
      <c r="R91" s="201">
        <v>19.13</v>
      </c>
      <c r="S91" s="201">
        <v>11.76</v>
      </c>
      <c r="T91" s="201">
        <v>1.42</v>
      </c>
      <c r="U91" s="201">
        <v>58.33</v>
      </c>
      <c r="V91" s="201">
        <v>8.82</v>
      </c>
      <c r="W91" s="201">
        <v>18.77</v>
      </c>
      <c r="X91" s="201">
        <v>62.81</v>
      </c>
      <c r="Y91" s="201">
        <v>0</v>
      </c>
      <c r="Z91">
        <v>0</v>
      </c>
      <c r="AA91" s="201">
        <v>14.13</v>
      </c>
      <c r="AB91" s="201">
        <v>0</v>
      </c>
      <c r="AC91" s="201">
        <v>0</v>
      </c>
      <c r="AD91" s="201">
        <v>0</v>
      </c>
      <c r="AE91" s="201">
        <v>81.739999999999995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477.96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7.53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31.36</v>
      </c>
      <c r="Q92" s="201">
        <v>9.6199999999999992</v>
      </c>
      <c r="R92" s="201">
        <v>19.13</v>
      </c>
      <c r="S92" s="201">
        <v>11.76</v>
      </c>
      <c r="T92" s="201">
        <v>1.42</v>
      </c>
      <c r="U92" s="201">
        <v>58.33</v>
      </c>
      <c r="V92" s="201">
        <v>8.82</v>
      </c>
      <c r="W92" s="201">
        <v>18.77</v>
      </c>
      <c r="X92" s="201">
        <v>62.81</v>
      </c>
      <c r="Y92" s="201">
        <v>0</v>
      </c>
      <c r="Z92">
        <v>0</v>
      </c>
      <c r="AA92" s="201">
        <v>14.13</v>
      </c>
      <c r="AB92" s="201">
        <v>0</v>
      </c>
      <c r="AC92" s="201">
        <v>0</v>
      </c>
      <c r="AD92" s="201">
        <v>0</v>
      </c>
      <c r="AE92" s="201">
        <v>81.739999999999995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549.96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7.53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31.36</v>
      </c>
      <c r="Q93" s="201">
        <v>9.6199999999999992</v>
      </c>
      <c r="R93" s="201">
        <v>19.13</v>
      </c>
      <c r="S93" s="201">
        <v>11.76</v>
      </c>
      <c r="T93" s="201">
        <v>1.42</v>
      </c>
      <c r="U93" s="201">
        <v>58.33</v>
      </c>
      <c r="V93" s="201">
        <v>8.82</v>
      </c>
      <c r="W93" s="201">
        <v>18.77</v>
      </c>
      <c r="X93" s="201">
        <v>62.81</v>
      </c>
      <c r="Y93" s="201">
        <v>0</v>
      </c>
      <c r="Z93">
        <v>0</v>
      </c>
      <c r="AA93" s="201">
        <v>14.13</v>
      </c>
      <c r="AB93" s="201">
        <v>0</v>
      </c>
      <c r="AC93" s="201">
        <v>0</v>
      </c>
      <c r="AD93" s="201">
        <v>0</v>
      </c>
      <c r="AE93" s="201">
        <v>81.739999999999995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547.96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7.53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31.36</v>
      </c>
      <c r="Q94" s="201">
        <v>9.6199999999999992</v>
      </c>
      <c r="R94" s="201">
        <v>19.13</v>
      </c>
      <c r="S94" s="201">
        <v>11.76</v>
      </c>
      <c r="T94" s="201">
        <v>1.42</v>
      </c>
      <c r="U94" s="201">
        <v>58.33</v>
      </c>
      <c r="V94" s="201">
        <v>8.82</v>
      </c>
      <c r="W94" s="201">
        <v>18.77</v>
      </c>
      <c r="X94" s="201">
        <v>62.81</v>
      </c>
      <c r="Y94" s="201">
        <v>0</v>
      </c>
      <c r="Z94">
        <v>0</v>
      </c>
      <c r="AA94" s="201">
        <v>14.13</v>
      </c>
      <c r="AB94" s="201">
        <v>0</v>
      </c>
      <c r="AC94" s="201">
        <v>0</v>
      </c>
      <c r="AD94" s="201">
        <v>0</v>
      </c>
      <c r="AE94" s="201">
        <v>81.739999999999995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574.96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7.53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19.3</v>
      </c>
      <c r="E95" s="201">
        <v>0</v>
      </c>
      <c r="F95" s="201">
        <v>0</v>
      </c>
      <c r="G95" s="201">
        <v>19.3</v>
      </c>
      <c r="H95" s="201">
        <v>0</v>
      </c>
      <c r="I95" s="201">
        <v>0</v>
      </c>
      <c r="J95" s="201">
        <v>23.88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31.36</v>
      </c>
      <c r="Q95" s="201">
        <v>9.6199999999999992</v>
      </c>
      <c r="R95" s="201">
        <v>19.13</v>
      </c>
      <c r="S95" s="201">
        <v>11.76</v>
      </c>
      <c r="T95" s="201">
        <v>1.42</v>
      </c>
      <c r="U95" s="201">
        <v>58.33</v>
      </c>
      <c r="V95" s="201">
        <v>8.82</v>
      </c>
      <c r="W95" s="201">
        <v>18.77</v>
      </c>
      <c r="X95" s="201">
        <v>62.81</v>
      </c>
      <c r="Y95" s="201">
        <v>0</v>
      </c>
      <c r="Z95">
        <v>0</v>
      </c>
      <c r="AA95" s="201">
        <v>14.13</v>
      </c>
      <c r="AB95" s="201">
        <v>0</v>
      </c>
      <c r="AC95" s="201">
        <v>0</v>
      </c>
      <c r="AD95" s="201">
        <v>0</v>
      </c>
      <c r="AE95" s="201">
        <v>81.739999999999995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532.28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7.53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19.3</v>
      </c>
      <c r="E96" s="201">
        <v>0</v>
      </c>
      <c r="F96" s="201">
        <v>0</v>
      </c>
      <c r="G96" s="201">
        <v>19.3</v>
      </c>
      <c r="H96" s="201">
        <v>0</v>
      </c>
      <c r="I96" s="201">
        <v>0</v>
      </c>
      <c r="J96" s="201">
        <v>30.4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31.36</v>
      </c>
      <c r="Q96" s="201">
        <v>9.6199999999999992</v>
      </c>
      <c r="R96" s="201">
        <v>19.13</v>
      </c>
      <c r="S96" s="201">
        <v>11.76</v>
      </c>
      <c r="T96" s="201">
        <v>1.42</v>
      </c>
      <c r="U96" s="201">
        <v>58.33</v>
      </c>
      <c r="V96" s="201">
        <v>8.82</v>
      </c>
      <c r="W96" s="201">
        <v>18.77</v>
      </c>
      <c r="X96" s="201">
        <v>62.81</v>
      </c>
      <c r="Y96" s="201">
        <v>0</v>
      </c>
      <c r="Z96">
        <v>0</v>
      </c>
      <c r="AA96" s="201">
        <v>14.13</v>
      </c>
      <c r="AB96" s="201">
        <v>0</v>
      </c>
      <c r="AC96" s="201">
        <v>0</v>
      </c>
      <c r="AD96" s="201">
        <v>0</v>
      </c>
      <c r="AE96" s="201">
        <v>81.739999999999995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532.28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7.53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19.3</v>
      </c>
      <c r="E97" s="201">
        <v>0</v>
      </c>
      <c r="F97" s="201">
        <v>0</v>
      </c>
      <c r="G97" s="201">
        <v>19.3</v>
      </c>
      <c r="H97" s="201">
        <v>0</v>
      </c>
      <c r="I97" s="201">
        <v>0</v>
      </c>
      <c r="J97" s="201">
        <v>29.49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31.36</v>
      </c>
      <c r="Q97" s="201">
        <v>9.6199999999999992</v>
      </c>
      <c r="R97" s="201">
        <v>19.13</v>
      </c>
      <c r="S97" s="201">
        <v>11.76</v>
      </c>
      <c r="T97" s="201">
        <v>1.42</v>
      </c>
      <c r="U97" s="201">
        <v>58.33</v>
      </c>
      <c r="V97" s="201">
        <v>8.82</v>
      </c>
      <c r="W97" s="201">
        <v>18.77</v>
      </c>
      <c r="X97" s="201">
        <v>62.81</v>
      </c>
      <c r="Y97" s="201">
        <v>0</v>
      </c>
      <c r="Z97">
        <v>0</v>
      </c>
      <c r="AA97" s="201">
        <v>14.13</v>
      </c>
      <c r="AB97" s="201">
        <v>0</v>
      </c>
      <c r="AC97" s="201">
        <v>0</v>
      </c>
      <c r="AD97" s="201">
        <v>0</v>
      </c>
      <c r="AE97" s="201">
        <v>81.739999999999995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532.28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7.53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21.61</v>
      </c>
      <c r="E98" s="201">
        <v>0</v>
      </c>
      <c r="F98" s="201">
        <v>0</v>
      </c>
      <c r="G98" s="201">
        <v>28.95</v>
      </c>
      <c r="H98" s="201">
        <v>0</v>
      </c>
      <c r="I98" s="201">
        <v>0</v>
      </c>
      <c r="J98" s="201">
        <v>29.49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31.36</v>
      </c>
      <c r="Q98" s="201">
        <v>9.6199999999999992</v>
      </c>
      <c r="R98" s="201">
        <v>19.13</v>
      </c>
      <c r="S98" s="201">
        <v>11.76</v>
      </c>
      <c r="T98" s="201">
        <v>1.42</v>
      </c>
      <c r="U98" s="201">
        <v>58.33</v>
      </c>
      <c r="V98" s="201">
        <v>8.82</v>
      </c>
      <c r="W98" s="201">
        <v>18.77</v>
      </c>
      <c r="X98" s="201">
        <v>62.81</v>
      </c>
      <c r="Y98" s="201">
        <v>0</v>
      </c>
      <c r="Z98">
        <v>0</v>
      </c>
      <c r="AA98" s="201">
        <v>14.13</v>
      </c>
      <c r="AB98" s="201">
        <v>0</v>
      </c>
      <c r="AC98" s="201">
        <v>0</v>
      </c>
      <c r="AD98" s="201">
        <v>0</v>
      </c>
      <c r="AE98" s="201">
        <v>81.739999999999995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504.96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7.53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1.9877500000000003E-2</v>
      </c>
      <c r="E99">
        <f t="shared" si="0"/>
        <v>0</v>
      </c>
      <c r="F99">
        <f t="shared" si="0"/>
        <v>0</v>
      </c>
      <c r="G99">
        <f t="shared" si="0"/>
        <v>2.2007499999999999E-2</v>
      </c>
      <c r="H99">
        <f t="shared" si="0"/>
        <v>0</v>
      </c>
      <c r="I99">
        <f t="shared" si="0"/>
        <v>0</v>
      </c>
      <c r="J99">
        <f t="shared" si="0"/>
        <v>2.8737499999999996E-2</v>
      </c>
      <c r="K99">
        <f t="shared" si="0"/>
        <v>9.9080375000000007</v>
      </c>
      <c r="L99">
        <f t="shared" si="0"/>
        <v>0.29560750000000047</v>
      </c>
      <c r="M99">
        <f t="shared" si="0"/>
        <v>1.4982449999999978</v>
      </c>
      <c r="N99">
        <f t="shared" si="0"/>
        <v>1.2698399999999983</v>
      </c>
      <c r="O99">
        <f t="shared" si="0"/>
        <v>1.7750400000000006</v>
      </c>
      <c r="P99">
        <f t="shared" si="0"/>
        <v>0.7526400000000002</v>
      </c>
      <c r="Q99">
        <f t="shared" si="0"/>
        <v>0.15435249999999998</v>
      </c>
      <c r="R99">
        <f t="shared" si="0"/>
        <v>0.40524000000000071</v>
      </c>
      <c r="S99">
        <f t="shared" si="0"/>
        <v>0.24813499999999991</v>
      </c>
      <c r="T99">
        <f t="shared" si="0"/>
        <v>3.0112500000000018E-2</v>
      </c>
      <c r="U99">
        <f t="shared" si="0"/>
        <v>1.3875425000000003</v>
      </c>
      <c r="V99">
        <f t="shared" si="0"/>
        <v>0.18623750000000036</v>
      </c>
      <c r="W99">
        <f t="shared" si="0"/>
        <v>0.38860750000000011</v>
      </c>
      <c r="X99">
        <f t="shared" si="0"/>
        <v>1.3397200000000022</v>
      </c>
      <c r="Y99">
        <f t="shared" si="0"/>
        <v>0</v>
      </c>
      <c r="Z99">
        <f t="shared" si="0"/>
        <v>0</v>
      </c>
      <c r="AA99">
        <f t="shared" si="0"/>
        <v>0.3387900000000007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1.9577775000000019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3.0215649999999972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4.1367999999999991</v>
      </c>
      <c r="AN99">
        <f t="shared" si="0"/>
        <v>0</v>
      </c>
      <c r="AO99">
        <f t="shared" si="0"/>
        <v>0</v>
      </c>
      <c r="AP99">
        <f t="shared" si="0"/>
        <v>2.4952175000000025</v>
      </c>
      <c r="AQ99">
        <f t="shared" ref="AQ99:AT99" si="1">SUM(AQ3:AQ98)/4000</f>
        <v>0.82016500000000014</v>
      </c>
      <c r="AR99">
        <f t="shared" si="1"/>
        <v>0.50100000000000011</v>
      </c>
      <c r="AS99">
        <f t="shared" si="1"/>
        <v>0.15549250000000006</v>
      </c>
      <c r="AT99">
        <f t="shared" si="1"/>
        <v>0</v>
      </c>
      <c r="AU99">
        <f t="shared" ref="AU99:CR99" si="2">SUM(AU3:AU98)/4000</f>
        <v>0</v>
      </c>
      <c r="AV99">
        <f t="shared" si="2"/>
        <v>2.0000000000000002E-5</v>
      </c>
      <c r="AW99">
        <f t="shared" si="2"/>
        <v>0</v>
      </c>
      <c r="AX99">
        <f t="shared" si="2"/>
        <v>0</v>
      </c>
      <c r="AY99">
        <f t="shared" si="2"/>
        <v>8.9542499999999955E-2</v>
      </c>
      <c r="AZ99">
        <f t="shared" si="2"/>
        <v>5.6805000000000043E-2</v>
      </c>
      <c r="BA99">
        <f t="shared" si="2"/>
        <v>7.1267499999999998E-2</v>
      </c>
      <c r="BB99">
        <f t="shared" si="2"/>
        <v>5.7900000000000063E-2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0.54</v>
      </c>
      <c r="H3" s="201">
        <v>0</v>
      </c>
      <c r="I3" s="201">
        <v>0</v>
      </c>
      <c r="J3" s="201">
        <v>0.78</v>
      </c>
      <c r="K3" s="201">
        <v>158.36000000000001</v>
      </c>
      <c r="L3" s="201">
        <v>63.07</v>
      </c>
      <c r="M3" s="201">
        <v>0</v>
      </c>
      <c r="N3" s="201">
        <v>29.1</v>
      </c>
      <c r="O3" s="201">
        <v>48.87</v>
      </c>
      <c r="P3" s="201">
        <v>66.81</v>
      </c>
      <c r="Q3" s="201">
        <v>5.35</v>
      </c>
      <c r="R3" s="201">
        <v>10.39</v>
      </c>
      <c r="S3" s="201">
        <v>6.47</v>
      </c>
      <c r="T3" s="201">
        <v>0</v>
      </c>
      <c r="U3" s="201">
        <v>269.08999999999997</v>
      </c>
      <c r="V3" s="201">
        <v>5.09</v>
      </c>
      <c r="W3" s="201">
        <v>10.85</v>
      </c>
      <c r="X3" s="201">
        <v>36.32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0.04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158.36000000000001</v>
      </c>
      <c r="L4" s="201">
        <v>63.07</v>
      </c>
      <c r="M4" s="201">
        <v>0</v>
      </c>
      <c r="N4" s="201">
        <v>29.1</v>
      </c>
      <c r="O4" s="201">
        <v>48.87</v>
      </c>
      <c r="P4" s="201">
        <v>66.81</v>
      </c>
      <c r="Q4" s="201">
        <v>5.35</v>
      </c>
      <c r="R4" s="201">
        <v>10.39</v>
      </c>
      <c r="S4" s="201">
        <v>6.47</v>
      </c>
      <c r="T4" s="201">
        <v>0</v>
      </c>
      <c r="U4" s="201">
        <v>269.08999999999997</v>
      </c>
      <c r="V4" s="201">
        <v>5.09</v>
      </c>
      <c r="W4" s="201">
        <v>10.85</v>
      </c>
      <c r="X4" s="201">
        <v>36.32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158.36000000000001</v>
      </c>
      <c r="L5" s="201">
        <v>63.07</v>
      </c>
      <c r="M5" s="201">
        <v>0</v>
      </c>
      <c r="N5" s="201">
        <v>29.1</v>
      </c>
      <c r="O5" s="201">
        <v>48.87</v>
      </c>
      <c r="P5" s="201">
        <v>66.81</v>
      </c>
      <c r="Q5" s="201">
        <v>2.67</v>
      </c>
      <c r="R5" s="201">
        <v>10.39</v>
      </c>
      <c r="S5" s="201">
        <v>6.47</v>
      </c>
      <c r="T5" s="201">
        <v>0</v>
      </c>
      <c r="U5" s="201">
        <v>269.08999999999997</v>
      </c>
      <c r="V5" s="201">
        <v>5.09</v>
      </c>
      <c r="W5" s="201">
        <v>10.85</v>
      </c>
      <c r="X5" s="201">
        <v>36.32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158.36000000000001</v>
      </c>
      <c r="L6" s="201">
        <v>63.07</v>
      </c>
      <c r="M6" s="201">
        <v>0</v>
      </c>
      <c r="N6" s="201">
        <v>29.1</v>
      </c>
      <c r="O6" s="201">
        <v>48.87</v>
      </c>
      <c r="P6" s="201">
        <v>66.81</v>
      </c>
      <c r="Q6" s="201">
        <v>2.67</v>
      </c>
      <c r="R6" s="201">
        <v>10.39</v>
      </c>
      <c r="S6" s="201">
        <v>6.47</v>
      </c>
      <c r="T6" s="201">
        <v>0</v>
      </c>
      <c r="U6" s="201">
        <v>269.08999999999997</v>
      </c>
      <c r="V6" s="201">
        <v>5.09</v>
      </c>
      <c r="W6" s="201">
        <v>10.85</v>
      </c>
      <c r="X6" s="201">
        <v>36.32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158.36000000000001</v>
      </c>
      <c r="L7" s="201">
        <v>63.07</v>
      </c>
      <c r="M7" s="201">
        <v>0</v>
      </c>
      <c r="N7" s="201">
        <v>29.1</v>
      </c>
      <c r="O7" s="201">
        <v>48.87</v>
      </c>
      <c r="P7" s="201">
        <v>66.81</v>
      </c>
      <c r="Q7" s="201">
        <v>2.67</v>
      </c>
      <c r="R7" s="201">
        <v>10.39</v>
      </c>
      <c r="S7" s="201">
        <v>6.47</v>
      </c>
      <c r="T7" s="201">
        <v>0</v>
      </c>
      <c r="U7" s="201">
        <v>269.08999999999997</v>
      </c>
      <c r="V7" s="201">
        <v>5.09</v>
      </c>
      <c r="W7" s="201">
        <v>10.85</v>
      </c>
      <c r="X7" s="201">
        <v>36.32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158.36000000000001</v>
      </c>
      <c r="L8" s="201">
        <v>63.07</v>
      </c>
      <c r="M8" s="201">
        <v>0</v>
      </c>
      <c r="N8" s="201">
        <v>29.1</v>
      </c>
      <c r="O8" s="201">
        <v>48.87</v>
      </c>
      <c r="P8" s="201">
        <v>66.81</v>
      </c>
      <c r="Q8" s="201">
        <v>2.67</v>
      </c>
      <c r="R8" s="201">
        <v>10.39</v>
      </c>
      <c r="S8" s="201">
        <v>6.47</v>
      </c>
      <c r="T8" s="201">
        <v>0</v>
      </c>
      <c r="U8" s="201">
        <v>269.08999999999997</v>
      </c>
      <c r="V8" s="201">
        <v>5.09</v>
      </c>
      <c r="W8" s="201">
        <v>10.85</v>
      </c>
      <c r="X8" s="201">
        <v>36.32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158.36000000000001</v>
      </c>
      <c r="L9" s="201">
        <v>63.07</v>
      </c>
      <c r="M9" s="201">
        <v>0</v>
      </c>
      <c r="N9" s="201">
        <v>29.1</v>
      </c>
      <c r="O9" s="201">
        <v>48.87</v>
      </c>
      <c r="P9" s="201">
        <v>66.81</v>
      </c>
      <c r="Q9" s="201">
        <v>2.67</v>
      </c>
      <c r="R9" s="201">
        <v>10.39</v>
      </c>
      <c r="S9" s="201">
        <v>6.47</v>
      </c>
      <c r="T9" s="201">
        <v>0</v>
      </c>
      <c r="U9" s="201">
        <v>269.08999999999997</v>
      </c>
      <c r="V9" s="201">
        <v>5.09</v>
      </c>
      <c r="W9" s="201">
        <v>10.85</v>
      </c>
      <c r="X9" s="201">
        <v>36.32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158.36000000000001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66.81</v>
      </c>
      <c r="Q10" s="201">
        <v>2.67</v>
      </c>
      <c r="R10" s="201">
        <v>10.39</v>
      </c>
      <c r="S10" s="201">
        <v>6.47</v>
      </c>
      <c r="T10" s="201">
        <v>0</v>
      </c>
      <c r="U10" s="201">
        <v>269.08999999999997</v>
      </c>
      <c r="V10" s="201">
        <v>5.09</v>
      </c>
      <c r="W10" s="201">
        <v>10.85</v>
      </c>
      <c r="X10" s="201">
        <v>36.32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158.36000000000001</v>
      </c>
      <c r="L11" s="201">
        <v>63.07</v>
      </c>
      <c r="M11" s="201">
        <v>0</v>
      </c>
      <c r="N11" s="201">
        <v>29.1</v>
      </c>
      <c r="O11" s="201">
        <v>48.87</v>
      </c>
      <c r="P11" s="201">
        <v>66.81</v>
      </c>
      <c r="Q11" s="201">
        <v>5.35</v>
      </c>
      <c r="R11" s="201">
        <v>10.39</v>
      </c>
      <c r="S11" s="201">
        <v>6.47</v>
      </c>
      <c r="T11" s="201">
        <v>0</v>
      </c>
      <c r="U11" s="201">
        <v>269.08999999999997</v>
      </c>
      <c r="V11" s="201">
        <v>5.09</v>
      </c>
      <c r="W11" s="201">
        <v>10.85</v>
      </c>
      <c r="X11" s="201">
        <v>36.32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158.43</v>
      </c>
      <c r="L12" s="201">
        <v>63.07</v>
      </c>
      <c r="M12" s="201">
        <v>0</v>
      </c>
      <c r="N12" s="201">
        <v>29.1</v>
      </c>
      <c r="O12" s="201">
        <v>48.87</v>
      </c>
      <c r="P12" s="201">
        <v>66.81</v>
      </c>
      <c r="Q12" s="201">
        <v>5.35</v>
      </c>
      <c r="R12" s="201">
        <v>10.39</v>
      </c>
      <c r="S12" s="201">
        <v>6.47</v>
      </c>
      <c r="T12" s="201">
        <v>0</v>
      </c>
      <c r="U12" s="201">
        <v>269.08999999999997</v>
      </c>
      <c r="V12" s="201">
        <v>5.09</v>
      </c>
      <c r="W12" s="201">
        <v>10.85</v>
      </c>
      <c r="X12" s="201">
        <v>36.32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164.19</v>
      </c>
      <c r="L13" s="201">
        <v>63.07</v>
      </c>
      <c r="M13" s="201">
        <v>0</v>
      </c>
      <c r="N13" s="201">
        <v>29.1</v>
      </c>
      <c r="O13" s="201">
        <v>48.87</v>
      </c>
      <c r="P13" s="201">
        <v>66.81</v>
      </c>
      <c r="Q13" s="201">
        <v>5.35</v>
      </c>
      <c r="R13" s="201">
        <v>10.39</v>
      </c>
      <c r="S13" s="201">
        <v>6.47</v>
      </c>
      <c r="T13" s="201">
        <v>0</v>
      </c>
      <c r="U13" s="201">
        <v>269.08999999999997</v>
      </c>
      <c r="V13" s="201">
        <v>5.09</v>
      </c>
      <c r="W13" s="201">
        <v>10.85</v>
      </c>
      <c r="X13" s="201">
        <v>36.32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63.07</v>
      </c>
      <c r="M14" s="201">
        <v>0</v>
      </c>
      <c r="N14" s="201">
        <v>29.1</v>
      </c>
      <c r="O14" s="201">
        <v>48.87</v>
      </c>
      <c r="P14" s="201">
        <v>66.81</v>
      </c>
      <c r="Q14" s="201">
        <v>5.35</v>
      </c>
      <c r="R14" s="201">
        <v>10.39</v>
      </c>
      <c r="S14" s="201">
        <v>6.47</v>
      </c>
      <c r="T14" s="201">
        <v>0</v>
      </c>
      <c r="U14" s="201">
        <v>269.08999999999997</v>
      </c>
      <c r="V14" s="201">
        <v>5.09</v>
      </c>
      <c r="W14" s="201">
        <v>10.85</v>
      </c>
      <c r="X14" s="201">
        <v>36.32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158.43</v>
      </c>
      <c r="L15" s="201">
        <v>63.07</v>
      </c>
      <c r="M15" s="201">
        <v>0</v>
      </c>
      <c r="N15" s="201">
        <v>29.1</v>
      </c>
      <c r="O15" s="201">
        <v>48.87</v>
      </c>
      <c r="P15" s="201">
        <v>66.81</v>
      </c>
      <c r="Q15" s="201">
        <v>5.35</v>
      </c>
      <c r="R15" s="201">
        <v>10.39</v>
      </c>
      <c r="S15" s="201">
        <v>6.47</v>
      </c>
      <c r="T15" s="201">
        <v>0</v>
      </c>
      <c r="U15" s="201">
        <v>269.08999999999997</v>
      </c>
      <c r="V15" s="201">
        <v>5.09</v>
      </c>
      <c r="W15" s="201">
        <v>10.85</v>
      </c>
      <c r="X15" s="201">
        <v>36.32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158.43</v>
      </c>
      <c r="L16" s="201">
        <v>63.07</v>
      </c>
      <c r="M16" s="201">
        <v>0</v>
      </c>
      <c r="N16" s="201">
        <v>29.1</v>
      </c>
      <c r="O16" s="201">
        <v>48.87</v>
      </c>
      <c r="P16" s="201">
        <v>66.81</v>
      </c>
      <c r="Q16" s="201">
        <v>5.35</v>
      </c>
      <c r="R16" s="201">
        <v>10.39</v>
      </c>
      <c r="S16" s="201">
        <v>6.47</v>
      </c>
      <c r="T16" s="201">
        <v>0</v>
      </c>
      <c r="U16" s="201">
        <v>269.08999999999997</v>
      </c>
      <c r="V16" s="201">
        <v>5.09</v>
      </c>
      <c r="W16" s="201">
        <v>10.85</v>
      </c>
      <c r="X16" s="201">
        <v>36.32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108.07</v>
      </c>
      <c r="L17" s="201">
        <v>34.74</v>
      </c>
      <c r="M17" s="201">
        <v>0</v>
      </c>
      <c r="N17" s="201">
        <v>29.1</v>
      </c>
      <c r="O17" s="201">
        <v>48.87</v>
      </c>
      <c r="P17" s="201">
        <v>66.81</v>
      </c>
      <c r="Q17" s="201">
        <v>5.35</v>
      </c>
      <c r="R17" s="201">
        <v>10.39</v>
      </c>
      <c r="S17" s="201">
        <v>6.47</v>
      </c>
      <c r="T17" s="201">
        <v>0</v>
      </c>
      <c r="U17" s="201">
        <v>269.08999999999997</v>
      </c>
      <c r="V17" s="201">
        <v>5.09</v>
      </c>
      <c r="W17" s="201">
        <v>10.85</v>
      </c>
      <c r="X17" s="201">
        <v>36.32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156.11000000000001</v>
      </c>
      <c r="L18" s="201">
        <v>34.74</v>
      </c>
      <c r="M18" s="201">
        <v>0</v>
      </c>
      <c r="N18" s="201">
        <v>29.1</v>
      </c>
      <c r="O18" s="201">
        <v>48.87</v>
      </c>
      <c r="P18" s="201">
        <v>66.81</v>
      </c>
      <c r="Q18" s="201">
        <v>5.35</v>
      </c>
      <c r="R18" s="201">
        <v>10.39</v>
      </c>
      <c r="S18" s="201">
        <v>6.47</v>
      </c>
      <c r="T18" s="201">
        <v>0</v>
      </c>
      <c r="U18" s="201">
        <v>269.08999999999997</v>
      </c>
      <c r="V18" s="201">
        <v>5.09</v>
      </c>
      <c r="W18" s="201">
        <v>10.85</v>
      </c>
      <c r="X18" s="201">
        <v>36.32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158.43</v>
      </c>
      <c r="L19" s="201">
        <v>63.07</v>
      </c>
      <c r="M19" s="201">
        <v>0</v>
      </c>
      <c r="N19" s="201">
        <v>29.1</v>
      </c>
      <c r="O19" s="201">
        <v>48.87</v>
      </c>
      <c r="P19" s="201">
        <v>66.81</v>
      </c>
      <c r="Q19" s="201">
        <v>5.35</v>
      </c>
      <c r="R19" s="201">
        <v>10.39</v>
      </c>
      <c r="S19" s="201">
        <v>6.47</v>
      </c>
      <c r="T19" s="201">
        <v>0</v>
      </c>
      <c r="U19" s="201">
        <v>269.08999999999997</v>
      </c>
      <c r="V19" s="201">
        <v>5.09</v>
      </c>
      <c r="W19" s="201">
        <v>10.85</v>
      </c>
      <c r="X19" s="201">
        <v>36.32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159.44</v>
      </c>
      <c r="L20" s="201">
        <v>63.07</v>
      </c>
      <c r="M20" s="201">
        <v>0</v>
      </c>
      <c r="N20" s="201">
        <v>29.1</v>
      </c>
      <c r="O20" s="201">
        <v>48.87</v>
      </c>
      <c r="P20" s="201">
        <v>66.81</v>
      </c>
      <c r="Q20" s="201">
        <v>5.35</v>
      </c>
      <c r="R20" s="201">
        <v>10.39</v>
      </c>
      <c r="S20" s="201">
        <v>6.47</v>
      </c>
      <c r="T20" s="201">
        <v>0</v>
      </c>
      <c r="U20" s="201">
        <v>269.08999999999997</v>
      </c>
      <c r="V20" s="201">
        <v>5.09</v>
      </c>
      <c r="W20" s="201">
        <v>10.85</v>
      </c>
      <c r="X20" s="201">
        <v>36.32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156.58000000000001</v>
      </c>
      <c r="L21" s="201">
        <v>63.07</v>
      </c>
      <c r="M21" s="201">
        <v>0</v>
      </c>
      <c r="N21" s="201">
        <v>29.1</v>
      </c>
      <c r="O21" s="201">
        <v>48.87</v>
      </c>
      <c r="P21" s="201">
        <v>66.81</v>
      </c>
      <c r="Q21" s="201">
        <v>5.35</v>
      </c>
      <c r="R21" s="201">
        <v>10.39</v>
      </c>
      <c r="S21" s="201">
        <v>6.47</v>
      </c>
      <c r="T21" s="201">
        <v>0</v>
      </c>
      <c r="U21" s="201">
        <v>269.08999999999997</v>
      </c>
      <c r="V21" s="201">
        <v>5.09</v>
      </c>
      <c r="W21" s="201">
        <v>10.85</v>
      </c>
      <c r="X21" s="201">
        <v>36.32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158.43</v>
      </c>
      <c r="L22" s="201">
        <v>63.07</v>
      </c>
      <c r="M22" s="201">
        <v>0</v>
      </c>
      <c r="N22" s="201">
        <v>29.1</v>
      </c>
      <c r="O22" s="201">
        <v>48.87</v>
      </c>
      <c r="P22" s="201">
        <v>66.81</v>
      </c>
      <c r="Q22" s="201">
        <v>5.35</v>
      </c>
      <c r="R22" s="201">
        <v>10.39</v>
      </c>
      <c r="S22" s="201">
        <v>6.47</v>
      </c>
      <c r="T22" s="201">
        <v>0</v>
      </c>
      <c r="U22" s="201">
        <v>269.08999999999997</v>
      </c>
      <c r="V22" s="201">
        <v>5.09</v>
      </c>
      <c r="W22" s="201">
        <v>10.85</v>
      </c>
      <c r="X22" s="201">
        <v>36.32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158.43</v>
      </c>
      <c r="L23" s="201">
        <v>63.07</v>
      </c>
      <c r="M23" s="201">
        <v>0</v>
      </c>
      <c r="N23" s="201">
        <v>29.1</v>
      </c>
      <c r="O23" s="201">
        <v>48.87</v>
      </c>
      <c r="P23" s="201">
        <v>66.81</v>
      </c>
      <c r="Q23" s="201">
        <v>5.35</v>
      </c>
      <c r="R23" s="201">
        <v>10.39</v>
      </c>
      <c r="S23" s="201">
        <v>6.47</v>
      </c>
      <c r="T23" s="201">
        <v>0</v>
      </c>
      <c r="U23" s="201">
        <v>269.08999999999997</v>
      </c>
      <c r="V23" s="201">
        <v>5.09</v>
      </c>
      <c r="W23" s="201">
        <v>10.85</v>
      </c>
      <c r="X23" s="201">
        <v>36.32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158.43</v>
      </c>
      <c r="L24" s="201">
        <v>53.07</v>
      </c>
      <c r="M24" s="201">
        <v>0</v>
      </c>
      <c r="N24" s="201">
        <v>29.1</v>
      </c>
      <c r="O24" s="201">
        <v>48.87</v>
      </c>
      <c r="P24" s="201">
        <v>66.81</v>
      </c>
      <c r="Q24" s="201">
        <v>5.35</v>
      </c>
      <c r="R24" s="201">
        <v>10.39</v>
      </c>
      <c r="S24" s="201">
        <v>6.47</v>
      </c>
      <c r="T24" s="201">
        <v>0</v>
      </c>
      <c r="U24" s="201">
        <v>269.08999999999997</v>
      </c>
      <c r="V24" s="201">
        <v>5.09</v>
      </c>
      <c r="W24" s="201">
        <v>10.85</v>
      </c>
      <c r="X24" s="201">
        <v>36.32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158.43</v>
      </c>
      <c r="L25" s="201">
        <v>63.07</v>
      </c>
      <c r="M25" s="201">
        <v>0</v>
      </c>
      <c r="N25" s="201">
        <v>29.1</v>
      </c>
      <c r="O25" s="201">
        <v>48.87</v>
      </c>
      <c r="P25" s="201">
        <v>66.81</v>
      </c>
      <c r="Q25" s="201">
        <v>5.35</v>
      </c>
      <c r="R25" s="201">
        <v>10.39</v>
      </c>
      <c r="S25" s="201">
        <v>6.47</v>
      </c>
      <c r="T25" s="201">
        <v>0</v>
      </c>
      <c r="U25" s="201">
        <v>269.08999999999997</v>
      </c>
      <c r="V25" s="201">
        <v>5.09</v>
      </c>
      <c r="W25" s="201">
        <v>10.85</v>
      </c>
      <c r="X25" s="201">
        <v>36.32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139.91</v>
      </c>
      <c r="L26" s="201">
        <v>40.53</v>
      </c>
      <c r="M26" s="201">
        <v>0</v>
      </c>
      <c r="N26" s="201">
        <v>29.1</v>
      </c>
      <c r="O26" s="201">
        <v>48.87</v>
      </c>
      <c r="P26" s="201">
        <v>66.81</v>
      </c>
      <c r="Q26" s="201">
        <v>5.35</v>
      </c>
      <c r="R26" s="201">
        <v>10.39</v>
      </c>
      <c r="S26" s="201">
        <v>6.47</v>
      </c>
      <c r="T26" s="201">
        <v>0</v>
      </c>
      <c r="U26" s="201">
        <v>269.08999999999997</v>
      </c>
      <c r="V26" s="201">
        <v>5.09</v>
      </c>
      <c r="W26" s="201">
        <v>10.85</v>
      </c>
      <c r="X26" s="201">
        <v>36.32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87.81</v>
      </c>
      <c r="L27" s="201">
        <v>35.880000000000003</v>
      </c>
      <c r="M27" s="201">
        <v>0</v>
      </c>
      <c r="N27" s="201">
        <v>29.1</v>
      </c>
      <c r="O27" s="201">
        <v>48.87</v>
      </c>
      <c r="P27" s="201">
        <v>66.81</v>
      </c>
      <c r="Q27" s="201">
        <v>5.35</v>
      </c>
      <c r="R27" s="201">
        <v>10.39</v>
      </c>
      <c r="S27" s="201">
        <v>6.47</v>
      </c>
      <c r="T27" s="201">
        <v>0</v>
      </c>
      <c r="U27" s="201">
        <v>269.08999999999997</v>
      </c>
      <c r="V27" s="201">
        <v>5.09</v>
      </c>
      <c r="W27" s="201">
        <v>10.85</v>
      </c>
      <c r="X27" s="201">
        <v>36.32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2.87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87.81</v>
      </c>
      <c r="L28" s="201">
        <v>35.880000000000003</v>
      </c>
      <c r="M28" s="201">
        <v>0</v>
      </c>
      <c r="N28" s="201">
        <v>29.1</v>
      </c>
      <c r="O28" s="201">
        <v>48.87</v>
      </c>
      <c r="P28" s="201">
        <v>66.81</v>
      </c>
      <c r="Q28" s="201">
        <v>5.35</v>
      </c>
      <c r="R28" s="201">
        <v>10.39</v>
      </c>
      <c r="S28" s="201">
        <v>6.47</v>
      </c>
      <c r="T28" s="201">
        <v>0</v>
      </c>
      <c r="U28" s="201">
        <v>269.08999999999997</v>
      </c>
      <c r="V28" s="201">
        <v>5.09</v>
      </c>
      <c r="W28" s="201">
        <v>10.85</v>
      </c>
      <c r="X28" s="201">
        <v>36.32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7.07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87.81</v>
      </c>
      <c r="L29" s="201">
        <v>35.880000000000003</v>
      </c>
      <c r="M29" s="201">
        <v>0</v>
      </c>
      <c r="N29" s="201">
        <v>29.1</v>
      </c>
      <c r="O29" s="201">
        <v>48.87</v>
      </c>
      <c r="P29" s="201">
        <v>66.81</v>
      </c>
      <c r="Q29" s="201">
        <v>5.35</v>
      </c>
      <c r="R29" s="201">
        <v>10.39</v>
      </c>
      <c r="S29" s="201">
        <v>6.47</v>
      </c>
      <c r="T29" s="201">
        <v>0</v>
      </c>
      <c r="U29" s="201">
        <v>269.08999999999997</v>
      </c>
      <c r="V29" s="201">
        <v>5.09</v>
      </c>
      <c r="W29" s="201">
        <v>10.85</v>
      </c>
      <c r="X29" s="201">
        <v>36.32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68.430000000000007</v>
      </c>
      <c r="AQ29" s="201">
        <v>22.1</v>
      </c>
      <c r="AR29" s="201">
        <v>11.18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87.81</v>
      </c>
      <c r="L30" s="201">
        <v>35.880000000000003</v>
      </c>
      <c r="M30" s="201">
        <v>0</v>
      </c>
      <c r="N30" s="201">
        <v>29.1</v>
      </c>
      <c r="O30" s="201">
        <v>48.87</v>
      </c>
      <c r="P30" s="201">
        <v>66.81</v>
      </c>
      <c r="Q30" s="201">
        <v>5.35</v>
      </c>
      <c r="R30" s="201">
        <v>10.39</v>
      </c>
      <c r="S30" s="201">
        <v>6.47</v>
      </c>
      <c r="T30" s="201">
        <v>0</v>
      </c>
      <c r="U30" s="201">
        <v>269.08999999999997</v>
      </c>
      <c r="V30" s="201">
        <v>5.09</v>
      </c>
      <c r="W30" s="201">
        <v>10.85</v>
      </c>
      <c r="X30" s="201">
        <v>36.32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68.430000000000007</v>
      </c>
      <c r="AQ30" s="201">
        <v>22.1</v>
      </c>
      <c r="AR30" s="201">
        <v>15.4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87.81</v>
      </c>
      <c r="L31" s="201">
        <v>35.880000000000003</v>
      </c>
      <c r="M31" s="201">
        <v>0</v>
      </c>
      <c r="N31" s="201">
        <v>29.1</v>
      </c>
      <c r="O31" s="201">
        <v>48.87</v>
      </c>
      <c r="P31" s="201">
        <v>66.81</v>
      </c>
      <c r="Q31" s="201">
        <v>5.54</v>
      </c>
      <c r="R31" s="201">
        <v>10.77</v>
      </c>
      <c r="S31" s="201">
        <v>6.71</v>
      </c>
      <c r="T31" s="201">
        <v>0</v>
      </c>
      <c r="U31" s="201">
        <v>269.08999999999997</v>
      </c>
      <c r="V31" s="201">
        <v>5.09</v>
      </c>
      <c r="W31" s="201">
        <v>10.85</v>
      </c>
      <c r="X31" s="201">
        <v>36.32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68.430000000000007</v>
      </c>
      <c r="AQ31" s="201">
        <v>22.1</v>
      </c>
      <c r="AR31" s="201">
        <v>20.63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87.81</v>
      </c>
      <c r="L32" s="201">
        <v>35.880000000000003</v>
      </c>
      <c r="M32" s="201">
        <v>0</v>
      </c>
      <c r="N32" s="201">
        <v>29.1</v>
      </c>
      <c r="O32" s="201">
        <v>48.87</v>
      </c>
      <c r="P32" s="201">
        <v>66.81</v>
      </c>
      <c r="Q32" s="201">
        <v>5.54</v>
      </c>
      <c r="R32" s="201">
        <v>10.77</v>
      </c>
      <c r="S32" s="201">
        <v>6.71</v>
      </c>
      <c r="T32" s="201">
        <v>0</v>
      </c>
      <c r="U32" s="201">
        <v>269.08999999999997</v>
      </c>
      <c r="V32" s="201">
        <v>5.09</v>
      </c>
      <c r="W32" s="201">
        <v>10.85</v>
      </c>
      <c r="X32" s="201">
        <v>36.32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68.430000000000007</v>
      </c>
      <c r="AQ32" s="201">
        <v>22.11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87.81</v>
      </c>
      <c r="L33" s="201">
        <v>35.880000000000003</v>
      </c>
      <c r="M33" s="201">
        <v>0</v>
      </c>
      <c r="N33" s="201">
        <v>29.1</v>
      </c>
      <c r="O33" s="201">
        <v>48.87</v>
      </c>
      <c r="P33" s="201">
        <v>66.81</v>
      </c>
      <c r="Q33" s="201">
        <v>5.35</v>
      </c>
      <c r="R33" s="201">
        <v>10.39</v>
      </c>
      <c r="S33" s="201">
        <v>6.48</v>
      </c>
      <c r="T33" s="201">
        <v>0</v>
      </c>
      <c r="U33" s="201">
        <v>269.08999999999997</v>
      </c>
      <c r="V33" s="201">
        <v>5.09</v>
      </c>
      <c r="W33" s="201">
        <v>10.85</v>
      </c>
      <c r="X33" s="201">
        <v>36.32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68.430000000000007</v>
      </c>
      <c r="AQ33" s="201">
        <v>22.11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87.81</v>
      </c>
      <c r="L34" s="201">
        <v>35.880000000000003</v>
      </c>
      <c r="M34" s="201">
        <v>0</v>
      </c>
      <c r="N34" s="201">
        <v>29.1</v>
      </c>
      <c r="O34" s="201">
        <v>48.87</v>
      </c>
      <c r="P34" s="201">
        <v>66.81</v>
      </c>
      <c r="Q34" s="201">
        <v>5.35</v>
      </c>
      <c r="R34" s="201">
        <v>10.39</v>
      </c>
      <c r="S34" s="201">
        <v>6.47</v>
      </c>
      <c r="T34" s="201">
        <v>0</v>
      </c>
      <c r="U34" s="201">
        <v>269.08999999999997</v>
      </c>
      <c r="V34" s="201">
        <v>5.09</v>
      </c>
      <c r="W34" s="201">
        <v>10.85</v>
      </c>
      <c r="X34" s="201">
        <v>36.32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68.430000000000007</v>
      </c>
      <c r="AQ34" s="201">
        <v>22.91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87.81</v>
      </c>
      <c r="L35" s="201">
        <v>35.880000000000003</v>
      </c>
      <c r="M35" s="201">
        <v>0</v>
      </c>
      <c r="N35" s="201">
        <v>29.1</v>
      </c>
      <c r="O35" s="201">
        <v>48.87</v>
      </c>
      <c r="P35" s="201">
        <v>66.81</v>
      </c>
      <c r="Q35" s="201">
        <v>5.35</v>
      </c>
      <c r="R35" s="201">
        <v>10.39</v>
      </c>
      <c r="S35" s="201">
        <v>6.47</v>
      </c>
      <c r="T35" s="201">
        <v>0</v>
      </c>
      <c r="U35" s="201">
        <v>272.36</v>
      </c>
      <c r="V35" s="201">
        <v>5.0999999999999996</v>
      </c>
      <c r="W35" s="201">
        <v>10.86</v>
      </c>
      <c r="X35" s="201">
        <v>36.32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22.91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87.81</v>
      </c>
      <c r="L36" s="201">
        <v>35.880000000000003</v>
      </c>
      <c r="M36" s="201">
        <v>0</v>
      </c>
      <c r="N36" s="201">
        <v>29.1</v>
      </c>
      <c r="O36" s="201">
        <v>48.87</v>
      </c>
      <c r="P36" s="201">
        <v>66.81</v>
      </c>
      <c r="Q36" s="201">
        <v>5.35</v>
      </c>
      <c r="R36" s="201">
        <v>10.39</v>
      </c>
      <c r="S36" s="201">
        <v>6.47</v>
      </c>
      <c r="T36" s="201">
        <v>0</v>
      </c>
      <c r="U36" s="201">
        <v>272.88</v>
      </c>
      <c r="V36" s="201">
        <v>5.0999999999999996</v>
      </c>
      <c r="W36" s="201">
        <v>10.86</v>
      </c>
      <c r="X36" s="201">
        <v>36.32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22.91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87.81</v>
      </c>
      <c r="L37" s="201">
        <v>35.909999999999997</v>
      </c>
      <c r="M37" s="201">
        <v>0</v>
      </c>
      <c r="N37" s="201">
        <v>29.1</v>
      </c>
      <c r="O37" s="201">
        <v>48.87</v>
      </c>
      <c r="P37" s="201">
        <v>66.81</v>
      </c>
      <c r="Q37" s="201">
        <v>5.35</v>
      </c>
      <c r="R37" s="201">
        <v>10.39</v>
      </c>
      <c r="S37" s="201">
        <v>6.47</v>
      </c>
      <c r="T37" s="201">
        <v>0</v>
      </c>
      <c r="U37" s="201">
        <v>272.88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87.81</v>
      </c>
      <c r="L38" s="201">
        <v>35.909999999999997</v>
      </c>
      <c r="M38" s="201">
        <v>0</v>
      </c>
      <c r="N38" s="201">
        <v>29.1</v>
      </c>
      <c r="O38" s="201">
        <v>48.87</v>
      </c>
      <c r="P38" s="201">
        <v>66.81</v>
      </c>
      <c r="Q38" s="201">
        <v>5.35</v>
      </c>
      <c r="R38" s="201">
        <v>10.39</v>
      </c>
      <c r="S38" s="201">
        <v>6.47</v>
      </c>
      <c r="T38" s="201">
        <v>0</v>
      </c>
      <c r="U38" s="201">
        <v>272.88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87.81</v>
      </c>
      <c r="L39" s="201">
        <v>35.909999999999997</v>
      </c>
      <c r="M39" s="201">
        <v>0</v>
      </c>
      <c r="N39" s="201">
        <v>29.1</v>
      </c>
      <c r="O39" s="201">
        <v>48.87</v>
      </c>
      <c r="P39" s="201">
        <v>66.81</v>
      </c>
      <c r="Q39" s="201">
        <v>5.35</v>
      </c>
      <c r="R39" s="201">
        <v>10.39</v>
      </c>
      <c r="S39" s="201">
        <v>6.47</v>
      </c>
      <c r="T39" s="201">
        <v>0</v>
      </c>
      <c r="U39" s="201">
        <v>272.88</v>
      </c>
      <c r="V39" s="201">
        <v>5.0999999999999996</v>
      </c>
      <c r="W39" s="201">
        <v>10.86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68.430000000000007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87.81</v>
      </c>
      <c r="L40" s="201">
        <v>35.909999999999997</v>
      </c>
      <c r="M40" s="201">
        <v>0</v>
      </c>
      <c r="N40" s="201">
        <v>29.1</v>
      </c>
      <c r="O40" s="201">
        <v>48.87</v>
      </c>
      <c r="P40" s="201">
        <v>66.81</v>
      </c>
      <c r="Q40" s="201">
        <v>5.35</v>
      </c>
      <c r="R40" s="201">
        <v>10.39</v>
      </c>
      <c r="S40" s="201">
        <v>6.47</v>
      </c>
      <c r="T40" s="201">
        <v>0</v>
      </c>
      <c r="U40" s="201">
        <v>272.88</v>
      </c>
      <c r="V40" s="201">
        <v>5.0999999999999996</v>
      </c>
      <c r="W40" s="201">
        <v>10.86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68.430000000000007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87.81</v>
      </c>
      <c r="L41" s="201">
        <v>35.909999999999997</v>
      </c>
      <c r="M41" s="201">
        <v>0</v>
      </c>
      <c r="N41" s="201">
        <v>29.1</v>
      </c>
      <c r="O41" s="201">
        <v>48.87</v>
      </c>
      <c r="P41" s="201">
        <v>66.81</v>
      </c>
      <c r="Q41" s="201">
        <v>5.35</v>
      </c>
      <c r="R41" s="201">
        <v>10.39</v>
      </c>
      <c r="S41" s="201">
        <v>6.47</v>
      </c>
      <c r="T41" s="201">
        <v>0</v>
      </c>
      <c r="U41" s="201">
        <v>272.88</v>
      </c>
      <c r="V41" s="201">
        <v>5.0999999999999996</v>
      </c>
      <c r="W41" s="201">
        <v>10.86</v>
      </c>
      <c r="X41" s="201">
        <v>36.32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68.430000000000007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87.81</v>
      </c>
      <c r="L42" s="201">
        <v>35.909999999999997</v>
      </c>
      <c r="M42" s="201">
        <v>0</v>
      </c>
      <c r="N42" s="201">
        <v>29.1</v>
      </c>
      <c r="O42" s="201">
        <v>48.87</v>
      </c>
      <c r="P42" s="201">
        <v>66.81</v>
      </c>
      <c r="Q42" s="201">
        <v>5.35</v>
      </c>
      <c r="R42" s="201">
        <v>10.39</v>
      </c>
      <c r="S42" s="201">
        <v>6.47</v>
      </c>
      <c r="T42" s="201">
        <v>0</v>
      </c>
      <c r="U42" s="201">
        <v>272.88</v>
      </c>
      <c r="V42" s="201">
        <v>5.0999999999999996</v>
      </c>
      <c r="W42" s="201">
        <v>10.85</v>
      </c>
      <c r="X42" s="201">
        <v>36.32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68.430000000000007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87.81</v>
      </c>
      <c r="L43" s="201">
        <v>35.909999999999997</v>
      </c>
      <c r="M43" s="201">
        <v>0</v>
      </c>
      <c r="N43" s="201">
        <v>29.1</v>
      </c>
      <c r="O43" s="201">
        <v>48.87</v>
      </c>
      <c r="P43" s="201">
        <v>66.81</v>
      </c>
      <c r="Q43" s="201">
        <v>2.9</v>
      </c>
      <c r="R43" s="201">
        <v>5.79</v>
      </c>
      <c r="S43" s="201">
        <v>3.86</v>
      </c>
      <c r="T43" s="201">
        <v>0</v>
      </c>
      <c r="U43" s="201">
        <v>272.88</v>
      </c>
      <c r="V43" s="201">
        <v>5.0999999999999996</v>
      </c>
      <c r="W43" s="201">
        <v>10.85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68.430000000000007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87.81</v>
      </c>
      <c r="L44" s="201">
        <v>35.909999999999997</v>
      </c>
      <c r="M44" s="201">
        <v>0</v>
      </c>
      <c r="N44" s="201">
        <v>29.1</v>
      </c>
      <c r="O44" s="201">
        <v>48.87</v>
      </c>
      <c r="P44" s="201">
        <v>66.81</v>
      </c>
      <c r="Q44" s="201">
        <v>2.9</v>
      </c>
      <c r="R44" s="201">
        <v>5.79</v>
      </c>
      <c r="S44" s="201">
        <v>3.86</v>
      </c>
      <c r="T44" s="201">
        <v>0</v>
      </c>
      <c r="U44" s="201">
        <v>272.88</v>
      </c>
      <c r="V44" s="201">
        <v>5.0999999999999996</v>
      </c>
      <c r="W44" s="201">
        <v>10.85</v>
      </c>
      <c r="X44" s="201">
        <v>36.32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68.430000000000007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87.81</v>
      </c>
      <c r="L45" s="201">
        <v>35.909999999999997</v>
      </c>
      <c r="M45" s="201">
        <v>0</v>
      </c>
      <c r="N45" s="201">
        <v>29.1</v>
      </c>
      <c r="O45" s="201">
        <v>48.87</v>
      </c>
      <c r="P45" s="201">
        <v>66.81</v>
      </c>
      <c r="Q45" s="201">
        <v>2.9</v>
      </c>
      <c r="R45" s="201">
        <v>5.79</v>
      </c>
      <c r="S45" s="201">
        <v>3.86</v>
      </c>
      <c r="T45" s="201">
        <v>0</v>
      </c>
      <c r="U45" s="201">
        <v>272.88</v>
      </c>
      <c r="V45" s="201">
        <v>5.0999999999999996</v>
      </c>
      <c r="W45" s="201">
        <v>8.8000000000000007</v>
      </c>
      <c r="X45" s="201">
        <v>36.32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68.430000000000007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87.81</v>
      </c>
      <c r="L46" s="201">
        <v>35.909999999999997</v>
      </c>
      <c r="M46" s="201">
        <v>0</v>
      </c>
      <c r="N46" s="201">
        <v>29.1</v>
      </c>
      <c r="O46" s="201">
        <v>48.87</v>
      </c>
      <c r="P46" s="201">
        <v>66.81</v>
      </c>
      <c r="Q46" s="201">
        <v>2.9</v>
      </c>
      <c r="R46" s="201">
        <v>5.79</v>
      </c>
      <c r="S46" s="201">
        <v>3.86</v>
      </c>
      <c r="T46" s="201">
        <v>0</v>
      </c>
      <c r="U46" s="201">
        <v>272.88</v>
      </c>
      <c r="V46" s="201">
        <v>5.0999999999999996</v>
      </c>
      <c r="W46" s="201">
        <v>8.8000000000000007</v>
      </c>
      <c r="X46" s="201">
        <v>36.32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68.430000000000007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87.81</v>
      </c>
      <c r="L47" s="201">
        <v>35.909999999999997</v>
      </c>
      <c r="M47" s="201">
        <v>0</v>
      </c>
      <c r="N47" s="201">
        <v>29.1</v>
      </c>
      <c r="O47" s="201">
        <v>48.87</v>
      </c>
      <c r="P47" s="201">
        <v>66.81</v>
      </c>
      <c r="Q47" s="201">
        <v>2.9</v>
      </c>
      <c r="R47" s="201">
        <v>5.79</v>
      </c>
      <c r="S47" s="201">
        <v>3.86</v>
      </c>
      <c r="T47" s="201">
        <v>0</v>
      </c>
      <c r="U47" s="201">
        <v>272.88</v>
      </c>
      <c r="V47" s="201">
        <v>5.0999999999999996</v>
      </c>
      <c r="W47" s="201">
        <v>8.8000000000000007</v>
      </c>
      <c r="X47" s="201">
        <v>36.32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68.430000000000007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87.81</v>
      </c>
      <c r="L48" s="201">
        <v>35.909999999999997</v>
      </c>
      <c r="M48" s="201">
        <v>0</v>
      </c>
      <c r="N48" s="201">
        <v>29.1</v>
      </c>
      <c r="O48" s="201">
        <v>48.87</v>
      </c>
      <c r="P48" s="201">
        <v>66.81</v>
      </c>
      <c r="Q48" s="201">
        <v>2.9</v>
      </c>
      <c r="R48" s="201">
        <v>5.79</v>
      </c>
      <c r="S48" s="201">
        <v>3.86</v>
      </c>
      <c r="T48" s="201">
        <v>0</v>
      </c>
      <c r="U48" s="201">
        <v>272.88</v>
      </c>
      <c r="V48" s="201">
        <v>5.0999999999999996</v>
      </c>
      <c r="W48" s="201">
        <v>8.8000000000000007</v>
      </c>
      <c r="X48" s="201">
        <v>36.32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68.430000000000007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87.81</v>
      </c>
      <c r="L49" s="201">
        <v>35.909999999999997</v>
      </c>
      <c r="M49" s="201">
        <v>0</v>
      </c>
      <c r="N49" s="201">
        <v>29.1</v>
      </c>
      <c r="O49" s="201">
        <v>48.87</v>
      </c>
      <c r="P49" s="201">
        <v>66.81</v>
      </c>
      <c r="Q49" s="201">
        <v>2.9</v>
      </c>
      <c r="R49" s="201">
        <v>5.79</v>
      </c>
      <c r="S49" s="201">
        <v>3.86</v>
      </c>
      <c r="T49" s="201">
        <v>0</v>
      </c>
      <c r="U49" s="201">
        <v>272.88</v>
      </c>
      <c r="V49" s="201">
        <v>5.0999999999999996</v>
      </c>
      <c r="W49" s="201">
        <v>8.8000000000000007</v>
      </c>
      <c r="X49" s="201">
        <v>32.64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68.430000000000007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87.81</v>
      </c>
      <c r="L50" s="201">
        <v>35.909999999999997</v>
      </c>
      <c r="M50" s="201">
        <v>0</v>
      </c>
      <c r="N50" s="201">
        <v>29.1</v>
      </c>
      <c r="O50" s="201">
        <v>48.87</v>
      </c>
      <c r="P50" s="201">
        <v>66.81</v>
      </c>
      <c r="Q50" s="201">
        <v>2.9</v>
      </c>
      <c r="R50" s="201">
        <v>5.79</v>
      </c>
      <c r="S50" s="201">
        <v>3.86</v>
      </c>
      <c r="T50" s="201">
        <v>0</v>
      </c>
      <c r="U50" s="201">
        <v>272.88</v>
      </c>
      <c r="V50" s="201">
        <v>5.0999999999999996</v>
      </c>
      <c r="W50" s="201">
        <v>8.8000000000000007</v>
      </c>
      <c r="X50" s="201">
        <v>32.64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68.430000000000007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87.81</v>
      </c>
      <c r="L51" s="201">
        <v>35.909999999999997</v>
      </c>
      <c r="M51" s="201">
        <v>0</v>
      </c>
      <c r="N51" s="201">
        <v>29.1</v>
      </c>
      <c r="O51" s="201">
        <v>48.87</v>
      </c>
      <c r="P51" s="201">
        <v>66.81</v>
      </c>
      <c r="Q51" s="201">
        <v>2.9</v>
      </c>
      <c r="R51" s="201">
        <v>5.79</v>
      </c>
      <c r="S51" s="201">
        <v>3.86</v>
      </c>
      <c r="T51" s="201">
        <v>0</v>
      </c>
      <c r="U51" s="201">
        <v>272.88</v>
      </c>
      <c r="V51" s="201">
        <v>5.0999999999999996</v>
      </c>
      <c r="W51" s="201">
        <v>8.8000000000000007</v>
      </c>
      <c r="X51" s="201">
        <v>32.64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68.430000000000007</v>
      </c>
      <c r="AQ51" s="201">
        <v>12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87.81</v>
      </c>
      <c r="L52" s="201">
        <v>35.909999999999997</v>
      </c>
      <c r="M52" s="201">
        <v>0</v>
      </c>
      <c r="N52" s="201">
        <v>29.1</v>
      </c>
      <c r="O52" s="201">
        <v>48.87</v>
      </c>
      <c r="P52" s="201">
        <v>66.81</v>
      </c>
      <c r="Q52" s="201">
        <v>2.9</v>
      </c>
      <c r="R52" s="201">
        <v>5.79</v>
      </c>
      <c r="S52" s="201">
        <v>3.86</v>
      </c>
      <c r="T52" s="201">
        <v>0</v>
      </c>
      <c r="U52" s="201">
        <v>272.88</v>
      </c>
      <c r="V52" s="201">
        <v>5.0999999999999996</v>
      </c>
      <c r="W52" s="201">
        <v>8.8000000000000007</v>
      </c>
      <c r="X52" s="201">
        <v>32.64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68.430000000000007</v>
      </c>
      <c r="AQ52" s="201">
        <v>12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86.84</v>
      </c>
      <c r="L53" s="201">
        <v>34.65</v>
      </c>
      <c r="M53" s="201">
        <v>0</v>
      </c>
      <c r="N53" s="201">
        <v>29.1</v>
      </c>
      <c r="O53" s="201">
        <v>48.87</v>
      </c>
      <c r="P53" s="201">
        <v>66.81</v>
      </c>
      <c r="Q53" s="201">
        <v>2.9</v>
      </c>
      <c r="R53" s="201">
        <v>5.79</v>
      </c>
      <c r="S53" s="201">
        <v>3.86</v>
      </c>
      <c r="T53" s="201">
        <v>0</v>
      </c>
      <c r="U53" s="201">
        <v>272.88</v>
      </c>
      <c r="V53" s="201">
        <v>5.0999999999999996</v>
      </c>
      <c r="W53" s="201">
        <v>8.8000000000000007</v>
      </c>
      <c r="X53" s="201">
        <v>32.64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45.8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68.430000000000007</v>
      </c>
      <c r="AQ53" s="201">
        <v>12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86.84</v>
      </c>
      <c r="L54" s="201">
        <v>34.65</v>
      </c>
      <c r="M54" s="201">
        <v>0</v>
      </c>
      <c r="N54" s="201">
        <v>29.1</v>
      </c>
      <c r="O54" s="201">
        <v>48.87</v>
      </c>
      <c r="P54" s="201">
        <v>66.81</v>
      </c>
      <c r="Q54" s="201">
        <v>2.9</v>
      </c>
      <c r="R54" s="201">
        <v>5.79</v>
      </c>
      <c r="S54" s="201">
        <v>3.86</v>
      </c>
      <c r="T54" s="201">
        <v>0</v>
      </c>
      <c r="U54" s="201">
        <v>272.88</v>
      </c>
      <c r="V54" s="201">
        <v>5.0999999999999996</v>
      </c>
      <c r="W54" s="201">
        <v>8.8000000000000007</v>
      </c>
      <c r="X54" s="201">
        <v>32.64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45.8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68.430000000000007</v>
      </c>
      <c r="AQ54" s="201">
        <v>12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86.84</v>
      </c>
      <c r="L55" s="201">
        <v>34.65</v>
      </c>
      <c r="M55" s="201">
        <v>0</v>
      </c>
      <c r="N55" s="201">
        <v>29.1</v>
      </c>
      <c r="O55" s="201">
        <v>48.87</v>
      </c>
      <c r="P55" s="201">
        <v>66.81</v>
      </c>
      <c r="Q55" s="201">
        <v>2.9</v>
      </c>
      <c r="R55" s="201">
        <v>5.79</v>
      </c>
      <c r="S55" s="201">
        <v>3.86</v>
      </c>
      <c r="T55" s="201">
        <v>0</v>
      </c>
      <c r="U55" s="201">
        <v>272.88</v>
      </c>
      <c r="V55" s="201">
        <v>5.0999999999999996</v>
      </c>
      <c r="W55" s="201">
        <v>10.85</v>
      </c>
      <c r="X55" s="201">
        <v>36.35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45.8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68.430000000000007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86.84</v>
      </c>
      <c r="L56" s="201">
        <v>34.65</v>
      </c>
      <c r="M56" s="201">
        <v>0</v>
      </c>
      <c r="N56" s="201">
        <v>29.1</v>
      </c>
      <c r="O56" s="201">
        <v>48.87</v>
      </c>
      <c r="P56" s="201">
        <v>66.81</v>
      </c>
      <c r="Q56" s="201">
        <v>2.9</v>
      </c>
      <c r="R56" s="201">
        <v>5.79</v>
      </c>
      <c r="S56" s="201">
        <v>3.86</v>
      </c>
      <c r="T56" s="201">
        <v>0</v>
      </c>
      <c r="U56" s="201">
        <v>272.88</v>
      </c>
      <c r="V56" s="201">
        <v>5.0999999999999996</v>
      </c>
      <c r="W56" s="201">
        <v>10.85</v>
      </c>
      <c r="X56" s="201">
        <v>29.22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45.8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68.430000000000007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86.84</v>
      </c>
      <c r="L57" s="201">
        <v>34.65</v>
      </c>
      <c r="M57" s="201">
        <v>0</v>
      </c>
      <c r="N57" s="201">
        <v>29.1</v>
      </c>
      <c r="O57" s="201">
        <v>48.87</v>
      </c>
      <c r="P57" s="201">
        <v>66.81</v>
      </c>
      <c r="Q57" s="201">
        <v>2.9</v>
      </c>
      <c r="R57" s="201">
        <v>5.79</v>
      </c>
      <c r="S57" s="201">
        <v>3.86</v>
      </c>
      <c r="T57" s="201">
        <v>0</v>
      </c>
      <c r="U57" s="201">
        <v>272.88</v>
      </c>
      <c r="V57" s="201">
        <v>4.9400000000000004</v>
      </c>
      <c r="W57" s="201">
        <v>8.8000000000000007</v>
      </c>
      <c r="X57" s="201">
        <v>29.22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45.8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68.430000000000007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86.84</v>
      </c>
      <c r="L58" s="201">
        <v>34.65</v>
      </c>
      <c r="M58" s="201">
        <v>0</v>
      </c>
      <c r="N58" s="201">
        <v>29.1</v>
      </c>
      <c r="O58" s="201">
        <v>48.87</v>
      </c>
      <c r="P58" s="201">
        <v>66.81</v>
      </c>
      <c r="Q58" s="201">
        <v>2.82</v>
      </c>
      <c r="R58" s="201">
        <v>5.68</v>
      </c>
      <c r="S58" s="201">
        <v>3.67</v>
      </c>
      <c r="T58" s="201">
        <v>0</v>
      </c>
      <c r="U58" s="201">
        <v>272.88</v>
      </c>
      <c r="V58" s="201">
        <v>4.88</v>
      </c>
      <c r="W58" s="201">
        <v>8.8000000000000007</v>
      </c>
      <c r="X58" s="201">
        <v>29.22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45.8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68.430000000000007</v>
      </c>
      <c r="AQ58" s="201">
        <v>11.59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85.8</v>
      </c>
      <c r="L59" s="201">
        <v>33.520000000000003</v>
      </c>
      <c r="M59" s="201">
        <v>0</v>
      </c>
      <c r="N59" s="201">
        <v>29.1</v>
      </c>
      <c r="O59" s="201">
        <v>48.87</v>
      </c>
      <c r="P59" s="201">
        <v>66.81</v>
      </c>
      <c r="Q59" s="201">
        <v>5.35</v>
      </c>
      <c r="R59" s="201">
        <v>10.39</v>
      </c>
      <c r="S59" s="201">
        <v>6.48</v>
      </c>
      <c r="T59" s="201">
        <v>0</v>
      </c>
      <c r="U59" s="201">
        <v>272.88</v>
      </c>
      <c r="V59" s="201">
        <v>5.09</v>
      </c>
      <c r="W59" s="201">
        <v>8.8000000000000007</v>
      </c>
      <c r="X59" s="201">
        <v>29.22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68.430000000000007</v>
      </c>
      <c r="AQ59" s="201">
        <v>22.1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86.84</v>
      </c>
      <c r="L60" s="201">
        <v>33.520000000000003</v>
      </c>
      <c r="M60" s="201">
        <v>0</v>
      </c>
      <c r="N60" s="201">
        <v>29.1</v>
      </c>
      <c r="O60" s="201">
        <v>48.87</v>
      </c>
      <c r="P60" s="201">
        <v>66.81</v>
      </c>
      <c r="Q60" s="201">
        <v>5.35</v>
      </c>
      <c r="R60" s="201">
        <v>10.39</v>
      </c>
      <c r="S60" s="201">
        <v>6.48</v>
      </c>
      <c r="T60" s="201">
        <v>0</v>
      </c>
      <c r="U60" s="201">
        <v>272.88</v>
      </c>
      <c r="V60" s="201">
        <v>5.09</v>
      </c>
      <c r="W60" s="201">
        <v>8.8000000000000007</v>
      </c>
      <c r="X60" s="201">
        <v>32.64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22.1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86.84</v>
      </c>
      <c r="L61" s="201">
        <v>33.520000000000003</v>
      </c>
      <c r="M61" s="201">
        <v>0</v>
      </c>
      <c r="N61" s="201">
        <v>29.1</v>
      </c>
      <c r="O61" s="201">
        <v>48.87</v>
      </c>
      <c r="P61" s="201">
        <v>66.81</v>
      </c>
      <c r="Q61" s="201">
        <v>5.35</v>
      </c>
      <c r="R61" s="201">
        <v>10.39</v>
      </c>
      <c r="S61" s="201">
        <v>6.47</v>
      </c>
      <c r="T61" s="201">
        <v>0</v>
      </c>
      <c r="U61" s="201">
        <v>272.88</v>
      </c>
      <c r="V61" s="201">
        <v>5.09</v>
      </c>
      <c r="W61" s="201">
        <v>8.8000000000000007</v>
      </c>
      <c r="X61" s="201">
        <v>32.64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22.1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115.79</v>
      </c>
      <c r="L62" s="201">
        <v>33.520000000000003</v>
      </c>
      <c r="M62" s="201">
        <v>0</v>
      </c>
      <c r="N62" s="201">
        <v>29.1</v>
      </c>
      <c r="O62" s="201">
        <v>48.87</v>
      </c>
      <c r="P62" s="201">
        <v>66.81</v>
      </c>
      <c r="Q62" s="201">
        <v>5.35</v>
      </c>
      <c r="R62" s="201">
        <v>10.39</v>
      </c>
      <c r="S62" s="201">
        <v>6.47</v>
      </c>
      <c r="T62" s="201">
        <v>0</v>
      </c>
      <c r="U62" s="201">
        <v>272.88</v>
      </c>
      <c r="V62" s="201">
        <v>4.09</v>
      </c>
      <c r="W62" s="201">
        <v>8.8000000000000007</v>
      </c>
      <c r="X62" s="201">
        <v>36.08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22.1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158.43</v>
      </c>
      <c r="L63" s="201">
        <v>33.520000000000003</v>
      </c>
      <c r="M63" s="201">
        <v>0</v>
      </c>
      <c r="N63" s="201">
        <v>29.1</v>
      </c>
      <c r="O63" s="201">
        <v>48.87</v>
      </c>
      <c r="P63" s="201">
        <v>66.81</v>
      </c>
      <c r="Q63" s="201">
        <v>5.35</v>
      </c>
      <c r="R63" s="201">
        <v>10.39</v>
      </c>
      <c r="S63" s="201">
        <v>6.47</v>
      </c>
      <c r="T63" s="201">
        <v>0</v>
      </c>
      <c r="U63" s="201">
        <v>272.88</v>
      </c>
      <c r="V63" s="201">
        <v>5.09</v>
      </c>
      <c r="W63" s="201">
        <v>8.8000000000000007</v>
      </c>
      <c r="X63" s="201">
        <v>36.08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158.43</v>
      </c>
      <c r="L64" s="201">
        <v>33.520000000000003</v>
      </c>
      <c r="M64" s="201">
        <v>0</v>
      </c>
      <c r="N64" s="201">
        <v>29.1</v>
      </c>
      <c r="O64" s="201">
        <v>48.87</v>
      </c>
      <c r="P64" s="201">
        <v>66.81</v>
      </c>
      <c r="Q64" s="201">
        <v>5.35</v>
      </c>
      <c r="R64" s="201">
        <v>10.39</v>
      </c>
      <c r="S64" s="201">
        <v>6.47</v>
      </c>
      <c r="T64" s="201">
        <v>0</v>
      </c>
      <c r="U64" s="201">
        <v>272.88</v>
      </c>
      <c r="V64" s="201">
        <v>4.09</v>
      </c>
      <c r="W64" s="201">
        <v>8.8000000000000007</v>
      </c>
      <c r="X64" s="201">
        <v>36.08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158.43</v>
      </c>
      <c r="L65" s="201">
        <v>57.79</v>
      </c>
      <c r="M65" s="201">
        <v>0</v>
      </c>
      <c r="N65" s="201">
        <v>29.1</v>
      </c>
      <c r="O65" s="201">
        <v>48.87</v>
      </c>
      <c r="P65" s="201">
        <v>66.81</v>
      </c>
      <c r="Q65" s="201">
        <v>5.35</v>
      </c>
      <c r="R65" s="201">
        <v>10.39</v>
      </c>
      <c r="S65" s="201">
        <v>6.47</v>
      </c>
      <c r="T65" s="201">
        <v>0</v>
      </c>
      <c r="U65" s="201">
        <v>272.88</v>
      </c>
      <c r="V65" s="201">
        <v>4.09</v>
      </c>
      <c r="W65" s="201">
        <v>8.8000000000000007</v>
      </c>
      <c r="X65" s="201">
        <v>36.08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158.43</v>
      </c>
      <c r="L66" s="201">
        <v>63.07</v>
      </c>
      <c r="M66" s="201">
        <v>0</v>
      </c>
      <c r="N66" s="201">
        <v>29.1</v>
      </c>
      <c r="O66" s="201">
        <v>48.87</v>
      </c>
      <c r="P66" s="201">
        <v>66.81</v>
      </c>
      <c r="Q66" s="201">
        <v>5.35</v>
      </c>
      <c r="R66" s="201">
        <v>10.39</v>
      </c>
      <c r="S66" s="201">
        <v>6.47</v>
      </c>
      <c r="T66" s="201">
        <v>0</v>
      </c>
      <c r="U66" s="201">
        <v>272.88</v>
      </c>
      <c r="V66" s="201">
        <v>4.09</v>
      </c>
      <c r="W66" s="201">
        <v>8.8000000000000007</v>
      </c>
      <c r="X66" s="201">
        <v>36.08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158.43</v>
      </c>
      <c r="L67" s="201">
        <v>63.07</v>
      </c>
      <c r="M67" s="201">
        <v>0</v>
      </c>
      <c r="N67" s="201">
        <v>29.1</v>
      </c>
      <c r="O67" s="201">
        <v>48.87</v>
      </c>
      <c r="P67" s="201">
        <v>66.81</v>
      </c>
      <c r="Q67" s="201">
        <v>5.35</v>
      </c>
      <c r="R67" s="201">
        <v>10.39</v>
      </c>
      <c r="S67" s="201">
        <v>6.47</v>
      </c>
      <c r="T67" s="201">
        <v>0</v>
      </c>
      <c r="U67" s="201">
        <v>272.88</v>
      </c>
      <c r="V67" s="201">
        <v>4.09</v>
      </c>
      <c r="W67" s="201">
        <v>8.8000000000000007</v>
      </c>
      <c r="X67" s="201">
        <v>30.19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158.43</v>
      </c>
      <c r="L68" s="201">
        <v>63.07</v>
      </c>
      <c r="M68" s="201">
        <v>0</v>
      </c>
      <c r="N68" s="201">
        <v>29.1</v>
      </c>
      <c r="O68" s="201">
        <v>48.87</v>
      </c>
      <c r="P68" s="201">
        <v>66.81</v>
      </c>
      <c r="Q68" s="201">
        <v>5.35</v>
      </c>
      <c r="R68" s="201">
        <v>10.39</v>
      </c>
      <c r="S68" s="201">
        <v>6.47</v>
      </c>
      <c r="T68" s="201">
        <v>0</v>
      </c>
      <c r="U68" s="201">
        <v>272.88</v>
      </c>
      <c r="V68" s="201">
        <v>4.09</v>
      </c>
      <c r="W68" s="201">
        <v>8.8000000000000007</v>
      </c>
      <c r="X68" s="201">
        <v>30.19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158.43</v>
      </c>
      <c r="L69" s="201">
        <v>32.81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5.35</v>
      </c>
      <c r="R69" s="201">
        <v>10.39</v>
      </c>
      <c r="S69" s="201">
        <v>6.47</v>
      </c>
      <c r="T69" s="201">
        <v>0</v>
      </c>
      <c r="U69" s="201">
        <v>272.88</v>
      </c>
      <c r="V69" s="201">
        <v>4.09</v>
      </c>
      <c r="W69" s="201">
        <v>8.8000000000000007</v>
      </c>
      <c r="X69" s="201">
        <v>36.08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22.1</v>
      </c>
      <c r="AR69" s="201">
        <v>23.08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158.43</v>
      </c>
      <c r="L70" s="201">
        <v>32.81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272.88</v>
      </c>
      <c r="V70" s="201">
        <v>4.09</v>
      </c>
      <c r="W70" s="201">
        <v>8.8000000000000007</v>
      </c>
      <c r="X70" s="201">
        <v>36.08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22.1</v>
      </c>
      <c r="AR70" s="201">
        <v>19.920000000000002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120.61</v>
      </c>
      <c r="L71" s="201">
        <v>32.81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5.35</v>
      </c>
      <c r="R71" s="201">
        <v>10.39</v>
      </c>
      <c r="S71" s="201">
        <v>6.47</v>
      </c>
      <c r="T71" s="201">
        <v>0</v>
      </c>
      <c r="U71" s="201">
        <v>274.08999999999997</v>
      </c>
      <c r="V71" s="201">
        <v>5.09</v>
      </c>
      <c r="W71" s="201">
        <v>10.85</v>
      </c>
      <c r="X71" s="201">
        <v>36.32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22.1</v>
      </c>
      <c r="AR71" s="201">
        <v>15.16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130.26</v>
      </c>
      <c r="L72" s="201">
        <v>32.81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5.35</v>
      </c>
      <c r="R72" s="201">
        <v>10.39</v>
      </c>
      <c r="S72" s="201">
        <v>6.47</v>
      </c>
      <c r="T72" s="201">
        <v>0</v>
      </c>
      <c r="U72" s="201">
        <v>274.18</v>
      </c>
      <c r="V72" s="201">
        <v>5.09</v>
      </c>
      <c r="W72" s="201">
        <v>10.85</v>
      </c>
      <c r="X72" s="201">
        <v>36.32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22.1</v>
      </c>
      <c r="AR72" s="201">
        <v>11.58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120.61</v>
      </c>
      <c r="L73" s="201">
        <v>32.340000000000003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274.18</v>
      </c>
      <c r="V73" s="201">
        <v>5.09</v>
      </c>
      <c r="W73" s="201">
        <v>10.85</v>
      </c>
      <c r="X73" s="201">
        <v>36.32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22.1</v>
      </c>
      <c r="AR73" s="201">
        <v>7.72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110.96</v>
      </c>
      <c r="L74" s="201">
        <v>32.340000000000003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274.18</v>
      </c>
      <c r="V74" s="201">
        <v>5.09</v>
      </c>
      <c r="W74" s="201">
        <v>10.85</v>
      </c>
      <c r="X74" s="201">
        <v>36.32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45.32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22.1</v>
      </c>
      <c r="AR74" s="201">
        <v>4.4800000000000004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86.84</v>
      </c>
      <c r="L75" s="201">
        <v>31.2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5.34</v>
      </c>
      <c r="R75" s="201">
        <v>10.39</v>
      </c>
      <c r="S75" s="201">
        <v>6.47</v>
      </c>
      <c r="T75" s="201">
        <v>0</v>
      </c>
      <c r="U75" s="201">
        <v>274.18</v>
      </c>
      <c r="V75" s="201">
        <v>5.09</v>
      </c>
      <c r="W75" s="201">
        <v>10.85</v>
      </c>
      <c r="X75" s="201">
        <v>36.32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45.32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86.84</v>
      </c>
      <c r="L76" s="201">
        <v>31.21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274.18</v>
      </c>
      <c r="V76" s="201">
        <v>5.09</v>
      </c>
      <c r="W76" s="201">
        <v>8.5299999999999994</v>
      </c>
      <c r="X76" s="201">
        <v>36.32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45.32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86.84</v>
      </c>
      <c r="L77" s="201">
        <v>31.21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5.34</v>
      </c>
      <c r="R77" s="201">
        <v>10.39</v>
      </c>
      <c r="S77" s="201">
        <v>6.47</v>
      </c>
      <c r="T77" s="201">
        <v>0</v>
      </c>
      <c r="U77" s="201">
        <v>274.64</v>
      </c>
      <c r="V77" s="201">
        <v>5.09</v>
      </c>
      <c r="W77" s="201">
        <v>8.5299999999999994</v>
      </c>
      <c r="X77" s="201">
        <v>36.32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45.32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86.84</v>
      </c>
      <c r="L78" s="201">
        <v>31.2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5.34</v>
      </c>
      <c r="R78" s="201">
        <v>10.39</v>
      </c>
      <c r="S78" s="201">
        <v>6.47</v>
      </c>
      <c r="T78" s="201">
        <v>0</v>
      </c>
      <c r="U78" s="201">
        <v>274.64</v>
      </c>
      <c r="V78" s="201">
        <v>5.09</v>
      </c>
      <c r="W78" s="201">
        <v>8.5299999999999994</v>
      </c>
      <c r="X78" s="201">
        <v>36.32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45.32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86.84</v>
      </c>
      <c r="L79" s="201">
        <v>33.03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5.34</v>
      </c>
      <c r="R79" s="201">
        <v>10.39</v>
      </c>
      <c r="S79" s="201">
        <v>6.47</v>
      </c>
      <c r="T79" s="201">
        <v>0</v>
      </c>
      <c r="U79" s="201">
        <v>274.64</v>
      </c>
      <c r="V79" s="201">
        <v>5.09</v>
      </c>
      <c r="W79" s="201">
        <v>10.85</v>
      </c>
      <c r="X79" s="201">
        <v>36.32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45.32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86.84</v>
      </c>
      <c r="L80" s="201">
        <v>33.770000000000003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274.64</v>
      </c>
      <c r="V80" s="201">
        <v>5.09</v>
      </c>
      <c r="W80" s="201">
        <v>10.85</v>
      </c>
      <c r="X80" s="201">
        <v>36.32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45.32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154.74</v>
      </c>
      <c r="L81" s="201">
        <v>33.770000000000003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274.64</v>
      </c>
      <c r="V81" s="201">
        <v>5.09</v>
      </c>
      <c r="W81" s="201">
        <v>10.85</v>
      </c>
      <c r="X81" s="201">
        <v>36.32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45.32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158.36000000000001</v>
      </c>
      <c r="L82" s="201">
        <v>33.770000000000003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274.64</v>
      </c>
      <c r="V82" s="201">
        <v>5.09</v>
      </c>
      <c r="W82" s="201">
        <v>10.85</v>
      </c>
      <c r="X82" s="201">
        <v>36.32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45.32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158.36000000000001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274.64</v>
      </c>
      <c r="V83" s="201">
        <v>5.09</v>
      </c>
      <c r="W83" s="201">
        <v>10.85</v>
      </c>
      <c r="X83" s="201">
        <v>36.32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274.64</v>
      </c>
      <c r="V84" s="201">
        <v>5.09</v>
      </c>
      <c r="W84" s="201">
        <v>10.85</v>
      </c>
      <c r="X84" s="201">
        <v>36.32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55</v>
      </c>
      <c r="AN84" s="201">
        <v>0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274.64</v>
      </c>
      <c r="V85" s="201">
        <v>5.09</v>
      </c>
      <c r="W85" s="201">
        <v>10.85</v>
      </c>
      <c r="X85" s="201">
        <v>36.32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274.64</v>
      </c>
      <c r="V86" s="201">
        <v>5.09</v>
      </c>
      <c r="W86" s="201">
        <v>10.85</v>
      </c>
      <c r="X86" s="201">
        <v>36.32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274.64</v>
      </c>
      <c r="V87" s="201">
        <v>5.09</v>
      </c>
      <c r="W87" s="201">
        <v>10.85</v>
      </c>
      <c r="X87" s="201">
        <v>36.32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274.64</v>
      </c>
      <c r="V88" s="201">
        <v>5.09</v>
      </c>
      <c r="W88" s="201">
        <v>10.85</v>
      </c>
      <c r="X88" s="201">
        <v>36.32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274.64</v>
      </c>
      <c r="V89" s="201">
        <v>5.09</v>
      </c>
      <c r="W89" s="201">
        <v>10.85</v>
      </c>
      <c r="X89" s="201">
        <v>36.32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65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274.64</v>
      </c>
      <c r="V90" s="201">
        <v>5.09</v>
      </c>
      <c r="W90" s="201">
        <v>10.85</v>
      </c>
      <c r="X90" s="201">
        <v>36.32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90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274.64</v>
      </c>
      <c r="V91" s="201">
        <v>5.09</v>
      </c>
      <c r="W91" s="201">
        <v>10.85</v>
      </c>
      <c r="X91" s="201">
        <v>36.32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46.28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130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274.64</v>
      </c>
      <c r="V92" s="201">
        <v>5.09</v>
      </c>
      <c r="W92" s="201">
        <v>10.85</v>
      </c>
      <c r="X92" s="201">
        <v>36.32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46.28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151.19999999999999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274.64</v>
      </c>
      <c r="V93" s="201">
        <v>5.09</v>
      </c>
      <c r="W93" s="201">
        <v>10.85</v>
      </c>
      <c r="X93" s="201">
        <v>36.32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46.28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274.64</v>
      </c>
      <c r="V94" s="201">
        <v>5.09</v>
      </c>
      <c r="W94" s="201">
        <v>10.85</v>
      </c>
      <c r="X94" s="201">
        <v>36.32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46.28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75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274.64</v>
      </c>
      <c r="V95" s="201">
        <v>5.09</v>
      </c>
      <c r="W95" s="201">
        <v>10.85</v>
      </c>
      <c r="X95" s="201">
        <v>36.32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46.28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125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274.64</v>
      </c>
      <c r="V96" s="201">
        <v>5.09</v>
      </c>
      <c r="W96" s="201">
        <v>10.85</v>
      </c>
      <c r="X96" s="201">
        <v>36.32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46.28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125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274.64</v>
      </c>
      <c r="V97" s="201">
        <v>5.09</v>
      </c>
      <c r="W97" s="201">
        <v>10.85</v>
      </c>
      <c r="X97" s="201">
        <v>36.32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46.28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125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274.64</v>
      </c>
      <c r="V98" s="201">
        <v>5.09</v>
      </c>
      <c r="W98" s="201">
        <v>10.85</v>
      </c>
      <c r="X98" s="201">
        <v>36.32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46.28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130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1.35E-4</v>
      </c>
      <c r="H99">
        <f t="shared" si="0"/>
        <v>0</v>
      </c>
      <c r="I99">
        <f t="shared" si="0"/>
        <v>0</v>
      </c>
      <c r="J99">
        <f t="shared" si="0"/>
        <v>1.95E-4</v>
      </c>
      <c r="K99">
        <f t="shared" si="0"/>
        <v>3.0081400000000054</v>
      </c>
      <c r="L99">
        <f t="shared" si="0"/>
        <v>1.1195150000000003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1.6034400000000029</v>
      </c>
      <c r="Q99">
        <f t="shared" si="0"/>
        <v>0.11458749999999988</v>
      </c>
      <c r="R99">
        <f t="shared" si="0"/>
        <v>0.23112249999999987</v>
      </c>
      <c r="S99">
        <f t="shared" si="0"/>
        <v>0.14492000000000033</v>
      </c>
      <c r="T99">
        <f t="shared" si="0"/>
        <v>0</v>
      </c>
      <c r="U99">
        <f t="shared" si="0"/>
        <v>6.5302774999999951</v>
      </c>
      <c r="V99">
        <f t="shared" si="0"/>
        <v>0.12012499999999976</v>
      </c>
      <c r="W99">
        <f t="shared" si="0"/>
        <v>0.24637750000000003</v>
      </c>
      <c r="X99">
        <f t="shared" si="0"/>
        <v>0.85378000000000098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1.1122800000000008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1.1587500000000006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0.81404999999999994</v>
      </c>
      <c r="AN99">
        <f t="shared" si="0"/>
        <v>0</v>
      </c>
      <c r="AO99">
        <f t="shared" si="0"/>
        <v>0</v>
      </c>
      <c r="AP99">
        <f t="shared" si="0"/>
        <v>1.6423200000000018</v>
      </c>
      <c r="AQ99">
        <f t="shared" si="0"/>
        <v>0.48860749999999914</v>
      </c>
      <c r="AR99">
        <f t="shared" si="0"/>
        <v>0.27727249999999987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1.0000000000000001E-5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0.66</v>
      </c>
      <c r="H3" s="201">
        <v>0</v>
      </c>
      <c r="I3" s="201">
        <v>0</v>
      </c>
      <c r="J3" s="201">
        <v>0.94</v>
      </c>
      <c r="K3" s="201">
        <v>9.0299999999999994</v>
      </c>
      <c r="L3" s="201">
        <v>317.94</v>
      </c>
      <c r="M3" s="201">
        <v>27.23</v>
      </c>
      <c r="N3" s="201">
        <v>35.15</v>
      </c>
      <c r="O3" s="201">
        <v>0</v>
      </c>
      <c r="P3" s="201">
        <v>41.34</v>
      </c>
      <c r="Q3" s="201">
        <v>6.46</v>
      </c>
      <c r="R3" s="201">
        <v>12.55</v>
      </c>
      <c r="S3" s="201">
        <v>7.82</v>
      </c>
      <c r="T3" s="201">
        <v>0</v>
      </c>
      <c r="U3" s="201">
        <v>59.11</v>
      </c>
      <c r="V3" s="201">
        <v>6.16</v>
      </c>
      <c r="W3" s="201">
        <v>13.11</v>
      </c>
      <c r="X3" s="201">
        <v>43.42</v>
      </c>
      <c r="Y3" s="201">
        <v>0</v>
      </c>
      <c r="Z3">
        <v>0</v>
      </c>
      <c r="AA3" s="201">
        <v>10.07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0.05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27.23</v>
      </c>
      <c r="N4" s="201">
        <v>35.15</v>
      </c>
      <c r="O4" s="201">
        <v>0</v>
      </c>
      <c r="P4" s="201">
        <v>41.34</v>
      </c>
      <c r="Q4" s="201">
        <v>6.46</v>
      </c>
      <c r="R4" s="201">
        <v>12.55</v>
      </c>
      <c r="S4" s="201">
        <v>7.82</v>
      </c>
      <c r="T4" s="201">
        <v>0</v>
      </c>
      <c r="U4" s="201">
        <v>59.11</v>
      </c>
      <c r="V4" s="201">
        <v>6.16</v>
      </c>
      <c r="W4" s="201">
        <v>13.11</v>
      </c>
      <c r="X4" s="201">
        <v>43.42</v>
      </c>
      <c r="Y4" s="201">
        <v>0</v>
      </c>
      <c r="Z4">
        <v>0</v>
      </c>
      <c r="AA4" s="201">
        <v>10.07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27.23</v>
      </c>
      <c r="N5" s="201">
        <v>35.15</v>
      </c>
      <c r="O5" s="201">
        <v>0</v>
      </c>
      <c r="P5" s="201">
        <v>41.34</v>
      </c>
      <c r="Q5" s="201">
        <v>3.23</v>
      </c>
      <c r="R5" s="201">
        <v>12.55</v>
      </c>
      <c r="S5" s="201">
        <v>7.82</v>
      </c>
      <c r="T5" s="201">
        <v>0</v>
      </c>
      <c r="U5" s="201">
        <v>59.11</v>
      </c>
      <c r="V5" s="201">
        <v>6.16</v>
      </c>
      <c r="W5" s="201">
        <v>13.11</v>
      </c>
      <c r="X5" s="201">
        <v>43.42</v>
      </c>
      <c r="Y5" s="201">
        <v>0</v>
      </c>
      <c r="Z5">
        <v>0</v>
      </c>
      <c r="AA5" s="201">
        <v>10.07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27.23</v>
      </c>
      <c r="N6" s="201">
        <v>35.15</v>
      </c>
      <c r="O6" s="201">
        <v>0</v>
      </c>
      <c r="P6" s="201">
        <v>41.34</v>
      </c>
      <c r="Q6" s="201">
        <v>3.23</v>
      </c>
      <c r="R6" s="201">
        <v>12.55</v>
      </c>
      <c r="S6" s="201">
        <v>7.82</v>
      </c>
      <c r="T6" s="201">
        <v>0</v>
      </c>
      <c r="U6" s="201">
        <v>59.11</v>
      </c>
      <c r="V6" s="201">
        <v>6.16</v>
      </c>
      <c r="W6" s="201">
        <v>13.11</v>
      </c>
      <c r="X6" s="201">
        <v>43.42</v>
      </c>
      <c r="Y6" s="201">
        <v>0</v>
      </c>
      <c r="Z6">
        <v>0</v>
      </c>
      <c r="AA6" s="201">
        <v>10.07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27.23</v>
      </c>
      <c r="N7" s="201">
        <v>35.15</v>
      </c>
      <c r="O7" s="201">
        <v>0</v>
      </c>
      <c r="P7" s="201">
        <v>41.34</v>
      </c>
      <c r="Q7" s="201">
        <v>3.23</v>
      </c>
      <c r="R7" s="201">
        <v>12.55</v>
      </c>
      <c r="S7" s="201">
        <v>7.82</v>
      </c>
      <c r="T7" s="201">
        <v>0</v>
      </c>
      <c r="U7" s="201">
        <v>59.11</v>
      </c>
      <c r="V7" s="201">
        <v>6.16</v>
      </c>
      <c r="W7" s="201">
        <v>13.11</v>
      </c>
      <c r="X7" s="201">
        <v>43.42</v>
      </c>
      <c r="Y7" s="201">
        <v>0</v>
      </c>
      <c r="Z7">
        <v>0</v>
      </c>
      <c r="AA7" s="201">
        <v>10.07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27.23</v>
      </c>
      <c r="N8" s="201">
        <v>35.15</v>
      </c>
      <c r="O8" s="201">
        <v>0</v>
      </c>
      <c r="P8" s="201">
        <v>41.34</v>
      </c>
      <c r="Q8" s="201">
        <v>3.23</v>
      </c>
      <c r="R8" s="201">
        <v>12.55</v>
      </c>
      <c r="S8" s="201">
        <v>7.82</v>
      </c>
      <c r="T8" s="201">
        <v>0</v>
      </c>
      <c r="U8" s="201">
        <v>59.11</v>
      </c>
      <c r="V8" s="201">
        <v>6.16</v>
      </c>
      <c r="W8" s="201">
        <v>13.11</v>
      </c>
      <c r="X8" s="201">
        <v>43.42</v>
      </c>
      <c r="Y8" s="201">
        <v>0</v>
      </c>
      <c r="Z8">
        <v>0</v>
      </c>
      <c r="AA8" s="201">
        <v>10.07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317.94</v>
      </c>
      <c r="M9" s="201">
        <v>27.23</v>
      </c>
      <c r="N9" s="201">
        <v>35.15</v>
      </c>
      <c r="O9" s="201">
        <v>0</v>
      </c>
      <c r="P9" s="201">
        <v>41.34</v>
      </c>
      <c r="Q9" s="201">
        <v>3.23</v>
      </c>
      <c r="R9" s="201">
        <v>12.55</v>
      </c>
      <c r="S9" s="201">
        <v>7.82</v>
      </c>
      <c r="T9" s="201">
        <v>0</v>
      </c>
      <c r="U9" s="201">
        <v>59.11</v>
      </c>
      <c r="V9" s="201">
        <v>6.16</v>
      </c>
      <c r="W9" s="201">
        <v>13.11</v>
      </c>
      <c r="X9" s="201">
        <v>43.42</v>
      </c>
      <c r="Y9" s="201">
        <v>0</v>
      </c>
      <c r="Z9">
        <v>0</v>
      </c>
      <c r="AA9" s="201">
        <v>10.07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317.94</v>
      </c>
      <c r="M10" s="201">
        <v>27.23</v>
      </c>
      <c r="N10" s="201">
        <v>35.15</v>
      </c>
      <c r="O10" s="201">
        <v>0</v>
      </c>
      <c r="P10" s="201">
        <v>41.34</v>
      </c>
      <c r="Q10" s="201">
        <v>3.23</v>
      </c>
      <c r="R10" s="201">
        <v>12.55</v>
      </c>
      <c r="S10" s="201">
        <v>7.82</v>
      </c>
      <c r="T10" s="201">
        <v>0</v>
      </c>
      <c r="U10" s="201">
        <v>59.11</v>
      </c>
      <c r="V10" s="201">
        <v>6.16</v>
      </c>
      <c r="W10" s="201">
        <v>13.11</v>
      </c>
      <c r="X10" s="201">
        <v>43.42</v>
      </c>
      <c r="Y10" s="201">
        <v>0</v>
      </c>
      <c r="Z10">
        <v>0</v>
      </c>
      <c r="AA10" s="201">
        <v>10.07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317.94</v>
      </c>
      <c r="M11" s="201">
        <v>27.23</v>
      </c>
      <c r="N11" s="201">
        <v>35.15</v>
      </c>
      <c r="O11" s="201">
        <v>0</v>
      </c>
      <c r="P11" s="201">
        <v>41.34</v>
      </c>
      <c r="Q11" s="201">
        <v>3.23</v>
      </c>
      <c r="R11" s="201">
        <v>12.55</v>
      </c>
      <c r="S11" s="201">
        <v>7.82</v>
      </c>
      <c r="T11" s="201">
        <v>0</v>
      </c>
      <c r="U11" s="201">
        <v>59.11</v>
      </c>
      <c r="V11" s="201">
        <v>6.16</v>
      </c>
      <c r="W11" s="201">
        <v>13.11</v>
      </c>
      <c r="X11" s="201">
        <v>43.42</v>
      </c>
      <c r="Y11" s="201">
        <v>0</v>
      </c>
      <c r="Z11">
        <v>0</v>
      </c>
      <c r="AA11" s="201">
        <v>10.07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317.94</v>
      </c>
      <c r="M12" s="201">
        <v>27.23</v>
      </c>
      <c r="N12" s="201">
        <v>35.15</v>
      </c>
      <c r="O12" s="201">
        <v>0</v>
      </c>
      <c r="P12" s="201">
        <v>41.34</v>
      </c>
      <c r="Q12" s="201">
        <v>3.23</v>
      </c>
      <c r="R12" s="201">
        <v>12.55</v>
      </c>
      <c r="S12" s="201">
        <v>7.82</v>
      </c>
      <c r="T12" s="201">
        <v>0</v>
      </c>
      <c r="U12" s="201">
        <v>59.11</v>
      </c>
      <c r="V12" s="201">
        <v>6.16</v>
      </c>
      <c r="W12" s="201">
        <v>13.11</v>
      </c>
      <c r="X12" s="201">
        <v>43.42</v>
      </c>
      <c r="Y12" s="201">
        <v>0</v>
      </c>
      <c r="Z12">
        <v>0</v>
      </c>
      <c r="AA12" s="201">
        <v>10.07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9.3699999999999992</v>
      </c>
      <c r="L13" s="201">
        <v>317.94</v>
      </c>
      <c r="M13" s="201">
        <v>27.23</v>
      </c>
      <c r="N13" s="201">
        <v>35.15</v>
      </c>
      <c r="O13" s="201">
        <v>0</v>
      </c>
      <c r="P13" s="201">
        <v>41.34</v>
      </c>
      <c r="Q13" s="201">
        <v>3.23</v>
      </c>
      <c r="R13" s="201">
        <v>12.55</v>
      </c>
      <c r="S13" s="201">
        <v>7.82</v>
      </c>
      <c r="T13" s="201">
        <v>0</v>
      </c>
      <c r="U13" s="201">
        <v>59.11</v>
      </c>
      <c r="V13" s="201">
        <v>6.16</v>
      </c>
      <c r="W13" s="201">
        <v>13.11</v>
      </c>
      <c r="X13" s="201">
        <v>43.42</v>
      </c>
      <c r="Y13" s="201">
        <v>0</v>
      </c>
      <c r="Z13">
        <v>0</v>
      </c>
      <c r="AA13" s="201">
        <v>10.07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317.94</v>
      </c>
      <c r="M14" s="201">
        <v>27.23</v>
      </c>
      <c r="N14" s="201">
        <v>35.15</v>
      </c>
      <c r="O14" s="201">
        <v>0</v>
      </c>
      <c r="P14" s="201">
        <v>41.34</v>
      </c>
      <c r="Q14" s="201">
        <v>3.23</v>
      </c>
      <c r="R14" s="201">
        <v>12.55</v>
      </c>
      <c r="S14" s="201">
        <v>7.82</v>
      </c>
      <c r="T14" s="201">
        <v>0</v>
      </c>
      <c r="U14" s="201">
        <v>59.11</v>
      </c>
      <c r="V14" s="201">
        <v>6.16</v>
      </c>
      <c r="W14" s="201">
        <v>13.11</v>
      </c>
      <c r="X14" s="201">
        <v>43.42</v>
      </c>
      <c r="Y14" s="201">
        <v>0</v>
      </c>
      <c r="Z14">
        <v>0</v>
      </c>
      <c r="AA14" s="201">
        <v>10.08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337.72</v>
      </c>
      <c r="M15" s="201">
        <v>27.23</v>
      </c>
      <c r="N15" s="201">
        <v>35.15</v>
      </c>
      <c r="O15" s="201">
        <v>0</v>
      </c>
      <c r="P15" s="201">
        <v>41.34</v>
      </c>
      <c r="Q15" s="201">
        <v>3.23</v>
      </c>
      <c r="R15" s="201">
        <v>12.55</v>
      </c>
      <c r="S15" s="201">
        <v>7.82</v>
      </c>
      <c r="T15" s="201">
        <v>0</v>
      </c>
      <c r="U15" s="201">
        <v>59.11</v>
      </c>
      <c r="V15" s="201">
        <v>6.16</v>
      </c>
      <c r="W15" s="201">
        <v>13.11</v>
      </c>
      <c r="X15" s="201">
        <v>43.42</v>
      </c>
      <c r="Y15" s="201">
        <v>0</v>
      </c>
      <c r="Z15">
        <v>0</v>
      </c>
      <c r="AA15" s="201">
        <v>10.08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255.7</v>
      </c>
      <c r="M16" s="201">
        <v>27.23</v>
      </c>
      <c r="N16" s="201">
        <v>35.15</v>
      </c>
      <c r="O16" s="201">
        <v>0</v>
      </c>
      <c r="P16" s="201">
        <v>41.34</v>
      </c>
      <c r="Q16" s="201">
        <v>3.23</v>
      </c>
      <c r="R16" s="201">
        <v>12.55</v>
      </c>
      <c r="S16" s="201">
        <v>7.82</v>
      </c>
      <c r="T16" s="201">
        <v>0</v>
      </c>
      <c r="U16" s="201">
        <v>59.11</v>
      </c>
      <c r="V16" s="201">
        <v>6.16</v>
      </c>
      <c r="W16" s="201">
        <v>13.11</v>
      </c>
      <c r="X16" s="201">
        <v>43.42</v>
      </c>
      <c r="Y16" s="201">
        <v>0</v>
      </c>
      <c r="Z16">
        <v>0</v>
      </c>
      <c r="AA16" s="201">
        <v>10.08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217.1</v>
      </c>
      <c r="M17" s="201">
        <v>27.23</v>
      </c>
      <c r="N17" s="201">
        <v>35.15</v>
      </c>
      <c r="O17" s="201">
        <v>0</v>
      </c>
      <c r="P17" s="201">
        <v>41.34</v>
      </c>
      <c r="Q17" s="201">
        <v>3.23</v>
      </c>
      <c r="R17" s="201">
        <v>12.55</v>
      </c>
      <c r="S17" s="201">
        <v>7.82</v>
      </c>
      <c r="T17" s="201">
        <v>0</v>
      </c>
      <c r="U17" s="201">
        <v>59.11</v>
      </c>
      <c r="V17" s="201">
        <v>6.16</v>
      </c>
      <c r="W17" s="201">
        <v>13.11</v>
      </c>
      <c r="X17" s="201">
        <v>43.42</v>
      </c>
      <c r="Y17" s="201">
        <v>0</v>
      </c>
      <c r="Z17">
        <v>0</v>
      </c>
      <c r="AA17" s="201">
        <v>10.08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8.91</v>
      </c>
      <c r="L18" s="201">
        <v>188.16</v>
      </c>
      <c r="M18" s="201">
        <v>27.23</v>
      </c>
      <c r="N18" s="201">
        <v>35.15</v>
      </c>
      <c r="O18" s="201">
        <v>0</v>
      </c>
      <c r="P18" s="201">
        <v>41.34</v>
      </c>
      <c r="Q18" s="201">
        <v>3.23</v>
      </c>
      <c r="R18" s="201">
        <v>12.55</v>
      </c>
      <c r="S18" s="201">
        <v>7.82</v>
      </c>
      <c r="T18" s="201">
        <v>0</v>
      </c>
      <c r="U18" s="201">
        <v>59.11</v>
      </c>
      <c r="V18" s="201">
        <v>6.16</v>
      </c>
      <c r="W18" s="201">
        <v>13.11</v>
      </c>
      <c r="X18" s="201">
        <v>43.42</v>
      </c>
      <c r="Y18" s="201">
        <v>0</v>
      </c>
      <c r="Z18">
        <v>0</v>
      </c>
      <c r="AA18" s="201">
        <v>10.08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159.21</v>
      </c>
      <c r="M19" s="201">
        <v>27.23</v>
      </c>
      <c r="N19" s="201">
        <v>35.15</v>
      </c>
      <c r="O19" s="201">
        <v>0</v>
      </c>
      <c r="P19" s="201">
        <v>41.34</v>
      </c>
      <c r="Q19" s="201">
        <v>3.23</v>
      </c>
      <c r="R19" s="201">
        <v>12.55</v>
      </c>
      <c r="S19" s="201">
        <v>7.82</v>
      </c>
      <c r="T19" s="201">
        <v>0</v>
      </c>
      <c r="U19" s="201">
        <v>59.11</v>
      </c>
      <c r="V19" s="201">
        <v>6.16</v>
      </c>
      <c r="W19" s="201">
        <v>13.11</v>
      </c>
      <c r="X19" s="201">
        <v>43.42</v>
      </c>
      <c r="Y19" s="201">
        <v>0</v>
      </c>
      <c r="Z19">
        <v>0</v>
      </c>
      <c r="AA19" s="201">
        <v>10.08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9.1</v>
      </c>
      <c r="L20" s="201">
        <v>159.21</v>
      </c>
      <c r="M20" s="201">
        <v>27.23</v>
      </c>
      <c r="N20" s="201">
        <v>35.15</v>
      </c>
      <c r="O20" s="201">
        <v>0</v>
      </c>
      <c r="P20" s="201">
        <v>41.34</v>
      </c>
      <c r="Q20" s="201">
        <v>3.23</v>
      </c>
      <c r="R20" s="201">
        <v>12.55</v>
      </c>
      <c r="S20" s="201">
        <v>7.82</v>
      </c>
      <c r="T20" s="201">
        <v>0</v>
      </c>
      <c r="U20" s="201">
        <v>59.11</v>
      </c>
      <c r="V20" s="201">
        <v>6.16</v>
      </c>
      <c r="W20" s="201">
        <v>13.11</v>
      </c>
      <c r="X20" s="201">
        <v>43.42</v>
      </c>
      <c r="Y20" s="201">
        <v>0</v>
      </c>
      <c r="Z20">
        <v>0</v>
      </c>
      <c r="AA20" s="201">
        <v>10.08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8.94</v>
      </c>
      <c r="L21" s="201">
        <v>135.09</v>
      </c>
      <c r="M21" s="201">
        <v>27.23</v>
      </c>
      <c r="N21" s="201">
        <v>35.15</v>
      </c>
      <c r="O21" s="201">
        <v>0</v>
      </c>
      <c r="P21" s="201">
        <v>41.34</v>
      </c>
      <c r="Q21" s="201">
        <v>3.23</v>
      </c>
      <c r="R21" s="201">
        <v>12.55</v>
      </c>
      <c r="S21" s="201">
        <v>7.82</v>
      </c>
      <c r="T21" s="201">
        <v>0</v>
      </c>
      <c r="U21" s="201">
        <v>59.11</v>
      </c>
      <c r="V21" s="201">
        <v>6.16</v>
      </c>
      <c r="W21" s="201">
        <v>13.11</v>
      </c>
      <c r="X21" s="201">
        <v>43.42</v>
      </c>
      <c r="Y21" s="201">
        <v>0</v>
      </c>
      <c r="Z21">
        <v>0</v>
      </c>
      <c r="AA21" s="201">
        <v>10.08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135.09</v>
      </c>
      <c r="M22" s="201">
        <v>27.23</v>
      </c>
      <c r="N22" s="201">
        <v>35.15</v>
      </c>
      <c r="O22" s="201">
        <v>0</v>
      </c>
      <c r="P22" s="201">
        <v>41.34</v>
      </c>
      <c r="Q22" s="201">
        <v>3.23</v>
      </c>
      <c r="R22" s="201">
        <v>12.55</v>
      </c>
      <c r="S22" s="201">
        <v>7.82</v>
      </c>
      <c r="T22" s="201">
        <v>0</v>
      </c>
      <c r="U22" s="201">
        <v>59.11</v>
      </c>
      <c r="V22" s="201">
        <v>6.16</v>
      </c>
      <c r="W22" s="201">
        <v>13.11</v>
      </c>
      <c r="X22" s="201">
        <v>43.42</v>
      </c>
      <c r="Y22" s="201">
        <v>0</v>
      </c>
      <c r="Z22">
        <v>0</v>
      </c>
      <c r="AA22" s="201">
        <v>10.08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144.74</v>
      </c>
      <c r="M23" s="201">
        <v>27.23</v>
      </c>
      <c r="N23" s="201">
        <v>35.15</v>
      </c>
      <c r="O23" s="201">
        <v>0</v>
      </c>
      <c r="P23" s="201">
        <v>41.34</v>
      </c>
      <c r="Q23" s="201">
        <v>3.23</v>
      </c>
      <c r="R23" s="201">
        <v>12.55</v>
      </c>
      <c r="S23" s="201">
        <v>7.82</v>
      </c>
      <c r="T23" s="201">
        <v>0</v>
      </c>
      <c r="U23" s="201">
        <v>59.11</v>
      </c>
      <c r="V23" s="201">
        <v>6.16</v>
      </c>
      <c r="W23" s="201">
        <v>13.11</v>
      </c>
      <c r="X23" s="201">
        <v>43.42</v>
      </c>
      <c r="Y23" s="201">
        <v>0</v>
      </c>
      <c r="Z23">
        <v>0</v>
      </c>
      <c r="AA23" s="201">
        <v>10.08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125.44</v>
      </c>
      <c r="M24" s="201">
        <v>27.23</v>
      </c>
      <c r="N24" s="201">
        <v>35.15</v>
      </c>
      <c r="O24" s="201">
        <v>0</v>
      </c>
      <c r="P24" s="201">
        <v>41.34</v>
      </c>
      <c r="Q24" s="201">
        <v>3.23</v>
      </c>
      <c r="R24" s="201">
        <v>12.55</v>
      </c>
      <c r="S24" s="201">
        <v>7.82</v>
      </c>
      <c r="T24" s="201">
        <v>0</v>
      </c>
      <c r="U24" s="201">
        <v>59.11</v>
      </c>
      <c r="V24" s="201">
        <v>6.16</v>
      </c>
      <c r="W24" s="201">
        <v>13.11</v>
      </c>
      <c r="X24" s="201">
        <v>43.42</v>
      </c>
      <c r="Y24" s="201">
        <v>0</v>
      </c>
      <c r="Z24">
        <v>0</v>
      </c>
      <c r="AA24" s="201">
        <v>10.07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125.44</v>
      </c>
      <c r="M25" s="201">
        <v>27.23</v>
      </c>
      <c r="N25" s="201">
        <v>35.15</v>
      </c>
      <c r="O25" s="201">
        <v>0</v>
      </c>
      <c r="P25" s="201">
        <v>41.34</v>
      </c>
      <c r="Q25" s="201">
        <v>3.23</v>
      </c>
      <c r="R25" s="201">
        <v>12.55</v>
      </c>
      <c r="S25" s="201">
        <v>7.82</v>
      </c>
      <c r="T25" s="201">
        <v>0</v>
      </c>
      <c r="U25" s="201">
        <v>59.11</v>
      </c>
      <c r="V25" s="201">
        <v>6.16</v>
      </c>
      <c r="W25" s="201">
        <v>13.11</v>
      </c>
      <c r="X25" s="201">
        <v>43.42</v>
      </c>
      <c r="Y25" s="201">
        <v>0</v>
      </c>
      <c r="Z25">
        <v>0</v>
      </c>
      <c r="AA25" s="201">
        <v>10.07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125.44</v>
      </c>
      <c r="M26" s="201">
        <v>27.23</v>
      </c>
      <c r="N26" s="201">
        <v>35.15</v>
      </c>
      <c r="O26" s="201">
        <v>0</v>
      </c>
      <c r="P26" s="201">
        <v>41.34</v>
      </c>
      <c r="Q26" s="201">
        <v>3.23</v>
      </c>
      <c r="R26" s="201">
        <v>12.55</v>
      </c>
      <c r="S26" s="201">
        <v>7.82</v>
      </c>
      <c r="T26" s="201">
        <v>0</v>
      </c>
      <c r="U26" s="201">
        <v>59.11</v>
      </c>
      <c r="V26" s="201">
        <v>6.16</v>
      </c>
      <c r="W26" s="201">
        <v>13.11</v>
      </c>
      <c r="X26" s="201">
        <v>43.42</v>
      </c>
      <c r="Y26" s="201">
        <v>0</v>
      </c>
      <c r="Z26">
        <v>0</v>
      </c>
      <c r="AA26" s="201">
        <v>10.07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129.56</v>
      </c>
      <c r="M27" s="201">
        <v>27.23</v>
      </c>
      <c r="N27" s="201">
        <v>35.15</v>
      </c>
      <c r="O27" s="201">
        <v>0</v>
      </c>
      <c r="P27" s="201">
        <v>41.34</v>
      </c>
      <c r="Q27" s="201">
        <v>3.23</v>
      </c>
      <c r="R27" s="201">
        <v>12.55</v>
      </c>
      <c r="S27" s="201">
        <v>7.82</v>
      </c>
      <c r="T27" s="201">
        <v>0</v>
      </c>
      <c r="U27" s="201">
        <v>59.11</v>
      </c>
      <c r="V27" s="201">
        <v>6.16</v>
      </c>
      <c r="W27" s="201">
        <v>13.11</v>
      </c>
      <c r="X27" s="201">
        <v>43.42</v>
      </c>
      <c r="Y27" s="201">
        <v>0</v>
      </c>
      <c r="Z27">
        <v>0</v>
      </c>
      <c r="AA27" s="201">
        <v>10.07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2.75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129.56</v>
      </c>
      <c r="M28" s="201">
        <v>27.23</v>
      </c>
      <c r="N28" s="201">
        <v>35.15</v>
      </c>
      <c r="O28" s="201">
        <v>0</v>
      </c>
      <c r="P28" s="201">
        <v>41.34</v>
      </c>
      <c r="Q28" s="201">
        <v>3.23</v>
      </c>
      <c r="R28" s="201">
        <v>12.55</v>
      </c>
      <c r="S28" s="201">
        <v>7.82</v>
      </c>
      <c r="T28" s="201">
        <v>0</v>
      </c>
      <c r="U28" s="201">
        <v>59.11</v>
      </c>
      <c r="V28" s="201">
        <v>6.16</v>
      </c>
      <c r="W28" s="201">
        <v>13.11</v>
      </c>
      <c r="X28" s="201">
        <v>43.42</v>
      </c>
      <c r="Y28" s="201">
        <v>0</v>
      </c>
      <c r="Z28">
        <v>0</v>
      </c>
      <c r="AA28" s="201">
        <v>10.07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6.78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129.56</v>
      </c>
      <c r="M29" s="201">
        <v>27.23</v>
      </c>
      <c r="N29" s="201">
        <v>35.15</v>
      </c>
      <c r="O29" s="201">
        <v>0</v>
      </c>
      <c r="P29" s="201">
        <v>41.34</v>
      </c>
      <c r="Q29" s="201">
        <v>3.23</v>
      </c>
      <c r="R29" s="201">
        <v>12.55</v>
      </c>
      <c r="S29" s="201">
        <v>7.82</v>
      </c>
      <c r="T29" s="201">
        <v>0</v>
      </c>
      <c r="U29" s="201">
        <v>59.11</v>
      </c>
      <c r="V29" s="201">
        <v>6.16</v>
      </c>
      <c r="W29" s="201">
        <v>13.11</v>
      </c>
      <c r="X29" s="201">
        <v>43.42</v>
      </c>
      <c r="Y29" s="201">
        <v>0</v>
      </c>
      <c r="Z29">
        <v>0</v>
      </c>
      <c r="AA29" s="201">
        <v>10.07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75.209999999999994</v>
      </c>
      <c r="AQ29" s="201">
        <v>26.7</v>
      </c>
      <c r="AR29" s="201">
        <v>10.16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129.56</v>
      </c>
      <c r="M30" s="201">
        <v>27.23</v>
      </c>
      <c r="N30" s="201">
        <v>35.15</v>
      </c>
      <c r="O30" s="201">
        <v>0</v>
      </c>
      <c r="P30" s="201">
        <v>41.34</v>
      </c>
      <c r="Q30" s="201">
        <v>3.23</v>
      </c>
      <c r="R30" s="201">
        <v>12.55</v>
      </c>
      <c r="S30" s="201">
        <v>7.82</v>
      </c>
      <c r="T30" s="201">
        <v>0</v>
      </c>
      <c r="U30" s="201">
        <v>59.11</v>
      </c>
      <c r="V30" s="201">
        <v>6.16</v>
      </c>
      <c r="W30" s="201">
        <v>13.11</v>
      </c>
      <c r="X30" s="201">
        <v>43.42</v>
      </c>
      <c r="Y30" s="201">
        <v>0</v>
      </c>
      <c r="Z30">
        <v>0</v>
      </c>
      <c r="AA30" s="201">
        <v>10.07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75.209999999999994</v>
      </c>
      <c r="AQ30" s="201">
        <v>26.7</v>
      </c>
      <c r="AR30" s="201">
        <v>12.82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129.56</v>
      </c>
      <c r="M31" s="201">
        <v>27.23</v>
      </c>
      <c r="N31" s="201">
        <v>35.15</v>
      </c>
      <c r="O31" s="201">
        <v>0</v>
      </c>
      <c r="P31" s="201">
        <v>41.34</v>
      </c>
      <c r="Q31" s="201">
        <v>3.35</v>
      </c>
      <c r="R31" s="201">
        <v>13.01</v>
      </c>
      <c r="S31" s="201">
        <v>8.1</v>
      </c>
      <c r="T31" s="201">
        <v>0</v>
      </c>
      <c r="U31" s="201">
        <v>59.11</v>
      </c>
      <c r="V31" s="201">
        <v>6.16</v>
      </c>
      <c r="W31" s="201">
        <v>13.11</v>
      </c>
      <c r="X31" s="201">
        <v>43.42</v>
      </c>
      <c r="Y31" s="201">
        <v>0</v>
      </c>
      <c r="Z31">
        <v>0</v>
      </c>
      <c r="AA31" s="201">
        <v>10.07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75.209999999999994</v>
      </c>
      <c r="AQ31" s="201">
        <v>26.7</v>
      </c>
      <c r="AR31" s="201">
        <v>16.14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129.56</v>
      </c>
      <c r="M32" s="201">
        <v>27.23</v>
      </c>
      <c r="N32" s="201">
        <v>35.15</v>
      </c>
      <c r="O32" s="201">
        <v>0</v>
      </c>
      <c r="P32" s="201">
        <v>41.34</v>
      </c>
      <c r="Q32" s="201">
        <v>3.35</v>
      </c>
      <c r="R32" s="201">
        <v>13.01</v>
      </c>
      <c r="S32" s="201">
        <v>8.1</v>
      </c>
      <c r="T32" s="201">
        <v>0</v>
      </c>
      <c r="U32" s="201">
        <v>59.11</v>
      </c>
      <c r="V32" s="201">
        <v>6.16</v>
      </c>
      <c r="W32" s="201">
        <v>13.11</v>
      </c>
      <c r="X32" s="201">
        <v>43.42</v>
      </c>
      <c r="Y32" s="201">
        <v>0</v>
      </c>
      <c r="Z32">
        <v>0</v>
      </c>
      <c r="AA32" s="201">
        <v>10.07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75.209999999999994</v>
      </c>
      <c r="AQ32" s="201">
        <v>26.7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129.56</v>
      </c>
      <c r="M33" s="201">
        <v>27.23</v>
      </c>
      <c r="N33" s="201">
        <v>35.15</v>
      </c>
      <c r="O33" s="201">
        <v>0</v>
      </c>
      <c r="P33" s="201">
        <v>41.34</v>
      </c>
      <c r="Q33" s="201">
        <v>3.23</v>
      </c>
      <c r="R33" s="201">
        <v>12.55</v>
      </c>
      <c r="S33" s="201">
        <v>7.82</v>
      </c>
      <c r="T33" s="201">
        <v>0</v>
      </c>
      <c r="U33" s="201">
        <v>59.11</v>
      </c>
      <c r="V33" s="201">
        <v>6.16</v>
      </c>
      <c r="W33" s="201">
        <v>13.11</v>
      </c>
      <c r="X33" s="201">
        <v>43.42</v>
      </c>
      <c r="Y33" s="201">
        <v>0</v>
      </c>
      <c r="Z33">
        <v>0</v>
      </c>
      <c r="AA33" s="201">
        <v>10.07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75.209999999999994</v>
      </c>
      <c r="AQ33" s="201">
        <v>26.7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129.56</v>
      </c>
      <c r="M34" s="201">
        <v>27.23</v>
      </c>
      <c r="N34" s="201">
        <v>35.15</v>
      </c>
      <c r="O34" s="201">
        <v>0</v>
      </c>
      <c r="P34" s="201">
        <v>41.34</v>
      </c>
      <c r="Q34" s="201">
        <v>3.23</v>
      </c>
      <c r="R34" s="201">
        <v>6.95</v>
      </c>
      <c r="S34" s="201">
        <v>4.34</v>
      </c>
      <c r="T34" s="201">
        <v>0</v>
      </c>
      <c r="U34" s="201">
        <v>59.11</v>
      </c>
      <c r="V34" s="201">
        <v>3.38</v>
      </c>
      <c r="W34" s="201">
        <v>7.58</v>
      </c>
      <c r="X34" s="201">
        <v>24.61</v>
      </c>
      <c r="Y34" s="201">
        <v>0</v>
      </c>
      <c r="Z34">
        <v>0</v>
      </c>
      <c r="AA34" s="201">
        <v>10.07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38.6</v>
      </c>
      <c r="AQ34" s="201">
        <v>14.27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129.56</v>
      </c>
      <c r="M35" s="201">
        <v>27.23</v>
      </c>
      <c r="N35" s="201">
        <v>35.15</v>
      </c>
      <c r="O35" s="201">
        <v>0</v>
      </c>
      <c r="P35" s="201">
        <v>41.34</v>
      </c>
      <c r="Q35" s="201">
        <v>3.23</v>
      </c>
      <c r="R35" s="201">
        <v>6.95</v>
      </c>
      <c r="S35" s="201">
        <v>4.34</v>
      </c>
      <c r="T35" s="201">
        <v>0</v>
      </c>
      <c r="U35" s="201">
        <v>59.82</v>
      </c>
      <c r="V35" s="201">
        <v>3.38</v>
      </c>
      <c r="W35" s="201">
        <v>7.59</v>
      </c>
      <c r="X35" s="201">
        <v>24.61</v>
      </c>
      <c r="Y35" s="201">
        <v>0</v>
      </c>
      <c r="Z35">
        <v>0</v>
      </c>
      <c r="AA35" s="201">
        <v>10.07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14.27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129.56</v>
      </c>
      <c r="M36" s="201">
        <v>27.23</v>
      </c>
      <c r="N36" s="201">
        <v>35.15</v>
      </c>
      <c r="O36" s="201">
        <v>0</v>
      </c>
      <c r="P36" s="201">
        <v>41.34</v>
      </c>
      <c r="Q36" s="201">
        <v>3.23</v>
      </c>
      <c r="R36" s="201">
        <v>6.95</v>
      </c>
      <c r="S36" s="201">
        <v>4.34</v>
      </c>
      <c r="T36" s="201">
        <v>0</v>
      </c>
      <c r="U36" s="201">
        <v>59.94</v>
      </c>
      <c r="V36" s="201">
        <v>3.38</v>
      </c>
      <c r="W36" s="201">
        <v>7.59</v>
      </c>
      <c r="X36" s="201">
        <v>24.61</v>
      </c>
      <c r="Y36" s="201">
        <v>0</v>
      </c>
      <c r="Z36">
        <v>0</v>
      </c>
      <c r="AA36" s="201">
        <v>10.07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14.27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129.66</v>
      </c>
      <c r="M37" s="201">
        <v>27.23</v>
      </c>
      <c r="N37" s="201">
        <v>35.15</v>
      </c>
      <c r="O37" s="201">
        <v>0</v>
      </c>
      <c r="P37" s="201">
        <v>41.34</v>
      </c>
      <c r="Q37" s="201">
        <v>3.23</v>
      </c>
      <c r="R37" s="201">
        <v>6.95</v>
      </c>
      <c r="S37" s="201">
        <v>4.34</v>
      </c>
      <c r="T37" s="201">
        <v>0</v>
      </c>
      <c r="U37" s="201">
        <v>59.94</v>
      </c>
      <c r="V37" s="201">
        <v>3.38</v>
      </c>
      <c r="W37" s="201">
        <v>7.59</v>
      </c>
      <c r="X37" s="201">
        <v>24.6</v>
      </c>
      <c r="Y37" s="201">
        <v>0</v>
      </c>
      <c r="Z37">
        <v>0</v>
      </c>
      <c r="AA37" s="201">
        <v>10.07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14.27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129.66</v>
      </c>
      <c r="M38" s="201">
        <v>27.23</v>
      </c>
      <c r="N38" s="201">
        <v>35.15</v>
      </c>
      <c r="O38" s="201">
        <v>0</v>
      </c>
      <c r="P38" s="201">
        <v>41.34</v>
      </c>
      <c r="Q38" s="201">
        <v>3.23</v>
      </c>
      <c r="R38" s="201">
        <v>6.95</v>
      </c>
      <c r="S38" s="201">
        <v>4.34</v>
      </c>
      <c r="T38" s="201">
        <v>0</v>
      </c>
      <c r="U38" s="201">
        <v>59.94</v>
      </c>
      <c r="V38" s="201">
        <v>3.38</v>
      </c>
      <c r="W38" s="201">
        <v>7.59</v>
      </c>
      <c r="X38" s="201">
        <v>24.6</v>
      </c>
      <c r="Y38" s="201">
        <v>0</v>
      </c>
      <c r="Z38">
        <v>0</v>
      </c>
      <c r="AA38" s="201">
        <v>10.07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129.66</v>
      </c>
      <c r="M39" s="201">
        <v>27.23</v>
      </c>
      <c r="N39" s="201">
        <v>35.15</v>
      </c>
      <c r="O39" s="201">
        <v>0</v>
      </c>
      <c r="P39" s="201">
        <v>41.34</v>
      </c>
      <c r="Q39" s="201">
        <v>3.23</v>
      </c>
      <c r="R39" s="201">
        <v>6.95</v>
      </c>
      <c r="S39" s="201">
        <v>4.34</v>
      </c>
      <c r="T39" s="201">
        <v>0</v>
      </c>
      <c r="U39" s="201">
        <v>59.94</v>
      </c>
      <c r="V39" s="201">
        <v>3.38</v>
      </c>
      <c r="W39" s="201">
        <v>7.59</v>
      </c>
      <c r="X39" s="201">
        <v>24.6</v>
      </c>
      <c r="Y39" s="201">
        <v>0</v>
      </c>
      <c r="Z39">
        <v>0</v>
      </c>
      <c r="AA39" s="201">
        <v>10.07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129.66</v>
      </c>
      <c r="M40" s="201">
        <v>27.23</v>
      </c>
      <c r="N40" s="201">
        <v>35.15</v>
      </c>
      <c r="O40" s="201">
        <v>0</v>
      </c>
      <c r="P40" s="201">
        <v>41.34</v>
      </c>
      <c r="Q40" s="201">
        <v>3.23</v>
      </c>
      <c r="R40" s="201">
        <v>6.95</v>
      </c>
      <c r="S40" s="201">
        <v>4.34</v>
      </c>
      <c r="T40" s="201">
        <v>0</v>
      </c>
      <c r="U40" s="201">
        <v>59.94</v>
      </c>
      <c r="V40" s="201">
        <v>3.38</v>
      </c>
      <c r="W40" s="201">
        <v>7.59</v>
      </c>
      <c r="X40" s="201">
        <v>24.6</v>
      </c>
      <c r="Y40" s="201">
        <v>0</v>
      </c>
      <c r="Z40">
        <v>0</v>
      </c>
      <c r="AA40" s="201">
        <v>10.07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129.66</v>
      </c>
      <c r="M41" s="201">
        <v>27.23</v>
      </c>
      <c r="N41" s="201">
        <v>35.15</v>
      </c>
      <c r="O41" s="201">
        <v>0</v>
      </c>
      <c r="P41" s="201">
        <v>41.34</v>
      </c>
      <c r="Q41" s="201">
        <v>3.23</v>
      </c>
      <c r="R41" s="201">
        <v>6.95</v>
      </c>
      <c r="S41" s="201">
        <v>4.34</v>
      </c>
      <c r="T41" s="201">
        <v>0</v>
      </c>
      <c r="U41" s="201">
        <v>59.94</v>
      </c>
      <c r="V41" s="201">
        <v>3.38</v>
      </c>
      <c r="W41" s="201">
        <v>7.59</v>
      </c>
      <c r="X41" s="201">
        <v>24.61</v>
      </c>
      <c r="Y41" s="201">
        <v>0</v>
      </c>
      <c r="Z41">
        <v>0</v>
      </c>
      <c r="AA41" s="201">
        <v>10.08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129.66</v>
      </c>
      <c r="M42" s="201">
        <v>26.95</v>
      </c>
      <c r="N42" s="201">
        <v>35.15</v>
      </c>
      <c r="O42" s="201">
        <v>0</v>
      </c>
      <c r="P42" s="201">
        <v>41.34</v>
      </c>
      <c r="Q42" s="201">
        <v>3.23</v>
      </c>
      <c r="R42" s="201">
        <v>6.95</v>
      </c>
      <c r="S42" s="201">
        <v>4.34</v>
      </c>
      <c r="T42" s="201">
        <v>0</v>
      </c>
      <c r="U42" s="201">
        <v>59.94</v>
      </c>
      <c r="V42" s="201">
        <v>3.38</v>
      </c>
      <c r="W42" s="201">
        <v>13.11</v>
      </c>
      <c r="X42" s="201">
        <v>43.42</v>
      </c>
      <c r="Y42" s="201">
        <v>0</v>
      </c>
      <c r="Z42">
        <v>0</v>
      </c>
      <c r="AA42" s="201">
        <v>10.08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129.66</v>
      </c>
      <c r="M43" s="201">
        <v>27.23</v>
      </c>
      <c r="N43" s="201">
        <v>35.15</v>
      </c>
      <c r="O43" s="201">
        <v>0</v>
      </c>
      <c r="P43" s="201">
        <v>41.34</v>
      </c>
      <c r="Q43" s="201">
        <v>3.23</v>
      </c>
      <c r="R43" s="201">
        <v>6.95</v>
      </c>
      <c r="S43" s="201">
        <v>4.34</v>
      </c>
      <c r="T43" s="201">
        <v>0</v>
      </c>
      <c r="U43" s="201">
        <v>59.94</v>
      </c>
      <c r="V43" s="201">
        <v>3.38</v>
      </c>
      <c r="W43" s="201">
        <v>13.11</v>
      </c>
      <c r="X43" s="201">
        <v>43.42</v>
      </c>
      <c r="Y43" s="201">
        <v>0</v>
      </c>
      <c r="Z43">
        <v>0</v>
      </c>
      <c r="AA43" s="201">
        <v>10.08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129.66</v>
      </c>
      <c r="M44" s="201">
        <v>27.23</v>
      </c>
      <c r="N44" s="201">
        <v>35.15</v>
      </c>
      <c r="O44" s="201">
        <v>0</v>
      </c>
      <c r="P44" s="201">
        <v>41.34</v>
      </c>
      <c r="Q44" s="201">
        <v>3.23</v>
      </c>
      <c r="R44" s="201">
        <v>6.95</v>
      </c>
      <c r="S44" s="201">
        <v>4.34</v>
      </c>
      <c r="T44" s="201">
        <v>0</v>
      </c>
      <c r="U44" s="201">
        <v>59.94</v>
      </c>
      <c r="V44" s="201">
        <v>3.38</v>
      </c>
      <c r="W44" s="201">
        <v>13.11</v>
      </c>
      <c r="X44" s="201">
        <v>43.42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129.66</v>
      </c>
      <c r="M45" s="201">
        <v>27.23</v>
      </c>
      <c r="N45" s="201">
        <v>35.15</v>
      </c>
      <c r="O45" s="201">
        <v>0</v>
      </c>
      <c r="P45" s="201">
        <v>41.34</v>
      </c>
      <c r="Q45" s="201">
        <v>3.23</v>
      </c>
      <c r="R45" s="201">
        <v>6.95</v>
      </c>
      <c r="S45" s="201">
        <v>4.34</v>
      </c>
      <c r="T45" s="201">
        <v>0</v>
      </c>
      <c r="U45" s="201">
        <v>59.94</v>
      </c>
      <c r="V45" s="201">
        <v>3.38</v>
      </c>
      <c r="W45" s="201">
        <v>10.63</v>
      </c>
      <c r="X45" s="201">
        <v>43.42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129.66</v>
      </c>
      <c r="M46" s="201">
        <v>27.23</v>
      </c>
      <c r="N46" s="201">
        <v>35.15</v>
      </c>
      <c r="O46" s="201">
        <v>0</v>
      </c>
      <c r="P46" s="201">
        <v>41.34</v>
      </c>
      <c r="Q46" s="201">
        <v>3.23</v>
      </c>
      <c r="R46" s="201">
        <v>6.95</v>
      </c>
      <c r="S46" s="201">
        <v>4.34</v>
      </c>
      <c r="T46" s="201">
        <v>0</v>
      </c>
      <c r="U46" s="201">
        <v>59.94</v>
      </c>
      <c r="V46" s="201">
        <v>3.38</v>
      </c>
      <c r="W46" s="201">
        <v>10.63</v>
      </c>
      <c r="X46" s="201">
        <v>43.42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129.66</v>
      </c>
      <c r="M47" s="201">
        <v>27.23</v>
      </c>
      <c r="N47" s="201">
        <v>35.15</v>
      </c>
      <c r="O47" s="201">
        <v>0</v>
      </c>
      <c r="P47" s="201">
        <v>41.34</v>
      </c>
      <c r="Q47" s="201">
        <v>3.23</v>
      </c>
      <c r="R47" s="201">
        <v>6.95</v>
      </c>
      <c r="S47" s="201">
        <v>4.34</v>
      </c>
      <c r="T47" s="201">
        <v>0</v>
      </c>
      <c r="U47" s="201">
        <v>59.94</v>
      </c>
      <c r="V47" s="201">
        <v>6.16</v>
      </c>
      <c r="W47" s="201">
        <v>10.63</v>
      </c>
      <c r="X47" s="201">
        <v>43.42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129.66</v>
      </c>
      <c r="M48" s="201">
        <v>27.23</v>
      </c>
      <c r="N48" s="201">
        <v>35.15</v>
      </c>
      <c r="O48" s="201">
        <v>0</v>
      </c>
      <c r="P48" s="201">
        <v>41.34</v>
      </c>
      <c r="Q48" s="201">
        <v>3.23</v>
      </c>
      <c r="R48" s="201">
        <v>6.95</v>
      </c>
      <c r="S48" s="201">
        <v>4.34</v>
      </c>
      <c r="T48" s="201">
        <v>0</v>
      </c>
      <c r="U48" s="201">
        <v>59.94</v>
      </c>
      <c r="V48" s="201">
        <v>6.16</v>
      </c>
      <c r="W48" s="201">
        <v>10.63</v>
      </c>
      <c r="X48" s="201">
        <v>43.42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129.66</v>
      </c>
      <c r="M49" s="201">
        <v>27.23</v>
      </c>
      <c r="N49" s="201">
        <v>35.15</v>
      </c>
      <c r="O49" s="201">
        <v>0</v>
      </c>
      <c r="P49" s="201">
        <v>41.34</v>
      </c>
      <c r="Q49" s="201">
        <v>3.23</v>
      </c>
      <c r="R49" s="201">
        <v>6.95</v>
      </c>
      <c r="S49" s="201">
        <v>4.34</v>
      </c>
      <c r="T49" s="201">
        <v>0</v>
      </c>
      <c r="U49" s="201">
        <v>59.94</v>
      </c>
      <c r="V49" s="201">
        <v>6.16</v>
      </c>
      <c r="W49" s="201">
        <v>10.63</v>
      </c>
      <c r="X49" s="201">
        <v>39.43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38.6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129.66</v>
      </c>
      <c r="M50" s="201">
        <v>27.23</v>
      </c>
      <c r="N50" s="201">
        <v>35.15</v>
      </c>
      <c r="O50" s="201">
        <v>0</v>
      </c>
      <c r="P50" s="201">
        <v>41.34</v>
      </c>
      <c r="Q50" s="201">
        <v>3.23</v>
      </c>
      <c r="R50" s="201">
        <v>12.55</v>
      </c>
      <c r="S50" s="201">
        <v>7.82</v>
      </c>
      <c r="T50" s="201">
        <v>0</v>
      </c>
      <c r="U50" s="201">
        <v>59.94</v>
      </c>
      <c r="V50" s="201">
        <v>6.16</v>
      </c>
      <c r="W50" s="201">
        <v>10.63</v>
      </c>
      <c r="X50" s="201">
        <v>39.43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75.209999999999994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129.66</v>
      </c>
      <c r="M51" s="201">
        <v>27.23</v>
      </c>
      <c r="N51" s="201">
        <v>35.15</v>
      </c>
      <c r="O51" s="201">
        <v>0</v>
      </c>
      <c r="P51" s="201">
        <v>41.34</v>
      </c>
      <c r="Q51" s="201">
        <v>3.23</v>
      </c>
      <c r="R51" s="201">
        <v>12.55</v>
      </c>
      <c r="S51" s="201">
        <v>7.82</v>
      </c>
      <c r="T51" s="201">
        <v>0</v>
      </c>
      <c r="U51" s="201">
        <v>59.94</v>
      </c>
      <c r="V51" s="201">
        <v>6.16</v>
      </c>
      <c r="W51" s="201">
        <v>10.63</v>
      </c>
      <c r="X51" s="201">
        <v>39.43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75.209999999999994</v>
      </c>
      <c r="AQ51" s="201">
        <v>27.67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129.66</v>
      </c>
      <c r="M52" s="201">
        <v>27.23</v>
      </c>
      <c r="N52" s="201">
        <v>35.15</v>
      </c>
      <c r="O52" s="201">
        <v>0</v>
      </c>
      <c r="P52" s="201">
        <v>41.34</v>
      </c>
      <c r="Q52" s="201">
        <v>3.23</v>
      </c>
      <c r="R52" s="201">
        <v>12.55</v>
      </c>
      <c r="S52" s="201">
        <v>7.82</v>
      </c>
      <c r="T52" s="201">
        <v>0</v>
      </c>
      <c r="U52" s="201">
        <v>59.94</v>
      </c>
      <c r="V52" s="201">
        <v>6.16</v>
      </c>
      <c r="W52" s="201">
        <v>10.63</v>
      </c>
      <c r="X52" s="201">
        <v>39.43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75.209999999999994</v>
      </c>
      <c r="AQ52" s="201">
        <v>27.67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125.44</v>
      </c>
      <c r="M53" s="201">
        <v>27.23</v>
      </c>
      <c r="N53" s="201">
        <v>35.15</v>
      </c>
      <c r="O53" s="201">
        <v>0</v>
      </c>
      <c r="P53" s="201">
        <v>41.34</v>
      </c>
      <c r="Q53" s="201">
        <v>3.23</v>
      </c>
      <c r="R53" s="201">
        <v>12.55</v>
      </c>
      <c r="S53" s="201">
        <v>7.82</v>
      </c>
      <c r="T53" s="201">
        <v>0</v>
      </c>
      <c r="U53" s="201">
        <v>59.94</v>
      </c>
      <c r="V53" s="201">
        <v>6.16</v>
      </c>
      <c r="W53" s="201">
        <v>10.63</v>
      </c>
      <c r="X53" s="201">
        <v>39.43</v>
      </c>
      <c r="Y53" s="201">
        <v>0</v>
      </c>
      <c r="Z53">
        <v>0</v>
      </c>
      <c r="AA53" s="201">
        <v>10.09</v>
      </c>
      <c r="AB53" s="201">
        <v>0</v>
      </c>
      <c r="AC53" s="201">
        <v>0</v>
      </c>
      <c r="AD53" s="201">
        <v>0</v>
      </c>
      <c r="AE53" s="201">
        <v>55.13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75.209999999999994</v>
      </c>
      <c r="AQ53" s="201">
        <v>27.67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125.44</v>
      </c>
      <c r="M54" s="201">
        <v>27.23</v>
      </c>
      <c r="N54" s="201">
        <v>35.15</v>
      </c>
      <c r="O54" s="201">
        <v>0</v>
      </c>
      <c r="P54" s="201">
        <v>41.34</v>
      </c>
      <c r="Q54" s="201">
        <v>3.23</v>
      </c>
      <c r="R54" s="201">
        <v>12.55</v>
      </c>
      <c r="S54" s="201">
        <v>7.82</v>
      </c>
      <c r="T54" s="201">
        <v>0</v>
      </c>
      <c r="U54" s="201">
        <v>59.94</v>
      </c>
      <c r="V54" s="201">
        <v>6.16</v>
      </c>
      <c r="W54" s="201">
        <v>10.63</v>
      </c>
      <c r="X54" s="201">
        <v>39.43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55.13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75.209999999999994</v>
      </c>
      <c r="AQ54" s="201">
        <v>27.67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41.34</v>
      </c>
      <c r="Q55" s="201">
        <v>3.23</v>
      </c>
      <c r="R55" s="201">
        <v>12.55</v>
      </c>
      <c r="S55" s="201">
        <v>7.82</v>
      </c>
      <c r="T55" s="201">
        <v>0</v>
      </c>
      <c r="U55" s="201">
        <v>59.94</v>
      </c>
      <c r="V55" s="201">
        <v>6.16</v>
      </c>
      <c r="W55" s="201">
        <v>13.11</v>
      </c>
      <c r="X55" s="201">
        <v>43.42</v>
      </c>
      <c r="Y55" s="201">
        <v>0</v>
      </c>
      <c r="Z55">
        <v>0</v>
      </c>
      <c r="AA55" s="201">
        <v>10.1</v>
      </c>
      <c r="AB55" s="201">
        <v>0</v>
      </c>
      <c r="AC55" s="201">
        <v>0</v>
      </c>
      <c r="AD55" s="201">
        <v>0</v>
      </c>
      <c r="AE55" s="201">
        <v>55.13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75.209999999999994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41.34</v>
      </c>
      <c r="Q56" s="201">
        <v>3.23</v>
      </c>
      <c r="R56" s="201">
        <v>12.55</v>
      </c>
      <c r="S56" s="201">
        <v>7.82</v>
      </c>
      <c r="T56" s="201">
        <v>0</v>
      </c>
      <c r="U56" s="201">
        <v>59.94</v>
      </c>
      <c r="V56" s="201">
        <v>6.16</v>
      </c>
      <c r="W56" s="201">
        <v>13.11</v>
      </c>
      <c r="X56" s="201">
        <v>35.29</v>
      </c>
      <c r="Y56" s="201">
        <v>0</v>
      </c>
      <c r="Z56">
        <v>0</v>
      </c>
      <c r="AA56" s="201">
        <v>10.1</v>
      </c>
      <c r="AB56" s="201">
        <v>0</v>
      </c>
      <c r="AC56" s="201">
        <v>0</v>
      </c>
      <c r="AD56" s="201">
        <v>0</v>
      </c>
      <c r="AE56" s="201">
        <v>55.13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75.209999999999994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125.44</v>
      </c>
      <c r="M57" s="201">
        <v>27.23</v>
      </c>
      <c r="N57" s="201">
        <v>35.15</v>
      </c>
      <c r="O57" s="201">
        <v>0</v>
      </c>
      <c r="P57" s="201">
        <v>41.34</v>
      </c>
      <c r="Q57" s="201">
        <v>3.23</v>
      </c>
      <c r="R57" s="201">
        <v>6.95</v>
      </c>
      <c r="S57" s="201">
        <v>4.34</v>
      </c>
      <c r="T57" s="201">
        <v>0</v>
      </c>
      <c r="U57" s="201">
        <v>59.94</v>
      </c>
      <c r="V57" s="201">
        <v>3.27</v>
      </c>
      <c r="W57" s="201">
        <v>10.63</v>
      </c>
      <c r="X57" s="201">
        <v>35.29</v>
      </c>
      <c r="Y57" s="201">
        <v>0</v>
      </c>
      <c r="Z57">
        <v>0</v>
      </c>
      <c r="AA57" s="201">
        <v>10.1</v>
      </c>
      <c r="AB57" s="201">
        <v>0</v>
      </c>
      <c r="AC57" s="201">
        <v>0</v>
      </c>
      <c r="AD57" s="201">
        <v>0</v>
      </c>
      <c r="AE57" s="201">
        <v>55.13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38.6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125.44</v>
      </c>
      <c r="M58" s="201">
        <v>27.23</v>
      </c>
      <c r="N58" s="201">
        <v>35.15</v>
      </c>
      <c r="O58" s="201">
        <v>0</v>
      </c>
      <c r="P58" s="201">
        <v>41.34</v>
      </c>
      <c r="Q58" s="201">
        <v>3.15</v>
      </c>
      <c r="R58" s="201">
        <v>6.82</v>
      </c>
      <c r="S58" s="201">
        <v>4.12</v>
      </c>
      <c r="T58" s="201">
        <v>0</v>
      </c>
      <c r="U58" s="201">
        <v>59.94</v>
      </c>
      <c r="V58" s="201">
        <v>5.9</v>
      </c>
      <c r="W58" s="201">
        <v>10.63</v>
      </c>
      <c r="X58" s="201">
        <v>35.29</v>
      </c>
      <c r="Y58" s="201">
        <v>0</v>
      </c>
      <c r="Z58">
        <v>0</v>
      </c>
      <c r="AA58" s="201">
        <v>10.1</v>
      </c>
      <c r="AB58" s="201">
        <v>0</v>
      </c>
      <c r="AC58" s="201">
        <v>0</v>
      </c>
      <c r="AD58" s="201">
        <v>0</v>
      </c>
      <c r="AE58" s="201">
        <v>55.13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19.3</v>
      </c>
      <c r="AQ58" s="201">
        <v>7.73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4.91</v>
      </c>
      <c r="L59" s="201">
        <v>125.44</v>
      </c>
      <c r="M59" s="201">
        <v>27.23</v>
      </c>
      <c r="N59" s="201">
        <v>35.15</v>
      </c>
      <c r="O59" s="201">
        <v>0</v>
      </c>
      <c r="P59" s="201">
        <v>41.34</v>
      </c>
      <c r="Q59" s="201">
        <v>3.23</v>
      </c>
      <c r="R59" s="201">
        <v>6.95</v>
      </c>
      <c r="S59" s="201">
        <v>4.34</v>
      </c>
      <c r="T59" s="201">
        <v>0</v>
      </c>
      <c r="U59" s="201">
        <v>59.94</v>
      </c>
      <c r="V59" s="201">
        <v>6.16</v>
      </c>
      <c r="W59" s="201">
        <v>10.63</v>
      </c>
      <c r="X59" s="201">
        <v>35.29</v>
      </c>
      <c r="Y59" s="201">
        <v>0</v>
      </c>
      <c r="Z59">
        <v>0</v>
      </c>
      <c r="AA59" s="201">
        <v>10.1</v>
      </c>
      <c r="AB59" s="201">
        <v>0</v>
      </c>
      <c r="AC59" s="201">
        <v>0</v>
      </c>
      <c r="AD59" s="201">
        <v>0</v>
      </c>
      <c r="AE59" s="201">
        <v>55.13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19.3</v>
      </c>
      <c r="AQ59" s="201">
        <v>7.72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125.44</v>
      </c>
      <c r="M60" s="201">
        <v>27.23</v>
      </c>
      <c r="N60" s="201">
        <v>35.15</v>
      </c>
      <c r="O60" s="201">
        <v>0</v>
      </c>
      <c r="P60" s="201">
        <v>41.34</v>
      </c>
      <c r="Q60" s="201">
        <v>3.23</v>
      </c>
      <c r="R60" s="201">
        <v>6.95</v>
      </c>
      <c r="S60" s="201">
        <v>4.34</v>
      </c>
      <c r="T60" s="201">
        <v>0</v>
      </c>
      <c r="U60" s="201">
        <v>59.94</v>
      </c>
      <c r="V60" s="201">
        <v>3.38</v>
      </c>
      <c r="W60" s="201">
        <v>10.63</v>
      </c>
      <c r="X60" s="201">
        <v>39.43</v>
      </c>
      <c r="Y60" s="201">
        <v>0</v>
      </c>
      <c r="Z60">
        <v>0</v>
      </c>
      <c r="AA60" s="201">
        <v>10.1</v>
      </c>
      <c r="AB60" s="201">
        <v>0</v>
      </c>
      <c r="AC60" s="201">
        <v>0</v>
      </c>
      <c r="AD60" s="201">
        <v>0</v>
      </c>
      <c r="AE60" s="201">
        <v>55.13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38.6</v>
      </c>
      <c r="AQ60" s="201">
        <v>7.72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125.44</v>
      </c>
      <c r="M61" s="201">
        <v>27.23</v>
      </c>
      <c r="N61" s="201">
        <v>35.15</v>
      </c>
      <c r="O61" s="201">
        <v>0</v>
      </c>
      <c r="P61" s="201">
        <v>41.34</v>
      </c>
      <c r="Q61" s="201">
        <v>3.23</v>
      </c>
      <c r="R61" s="201">
        <v>12.55</v>
      </c>
      <c r="S61" s="201">
        <v>7.82</v>
      </c>
      <c r="T61" s="201">
        <v>0</v>
      </c>
      <c r="U61" s="201">
        <v>59.94</v>
      </c>
      <c r="V61" s="201">
        <v>6.16</v>
      </c>
      <c r="W61" s="201">
        <v>10.63</v>
      </c>
      <c r="X61" s="201">
        <v>39.43</v>
      </c>
      <c r="Y61" s="201">
        <v>0</v>
      </c>
      <c r="Z61">
        <v>0</v>
      </c>
      <c r="AA61" s="201">
        <v>10.1</v>
      </c>
      <c r="AB61" s="201">
        <v>0</v>
      </c>
      <c r="AC61" s="201">
        <v>0</v>
      </c>
      <c r="AD61" s="201">
        <v>0</v>
      </c>
      <c r="AE61" s="201">
        <v>55.13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26.7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125.44</v>
      </c>
      <c r="M62" s="201">
        <v>27.23</v>
      </c>
      <c r="N62" s="201">
        <v>35.15</v>
      </c>
      <c r="O62" s="201">
        <v>0</v>
      </c>
      <c r="P62" s="201">
        <v>41.34</v>
      </c>
      <c r="Q62" s="201">
        <v>3.23</v>
      </c>
      <c r="R62" s="201">
        <v>12.55</v>
      </c>
      <c r="S62" s="201">
        <v>7.82</v>
      </c>
      <c r="T62" s="201">
        <v>0</v>
      </c>
      <c r="U62" s="201">
        <v>59.94</v>
      </c>
      <c r="V62" s="201">
        <v>4.9400000000000004</v>
      </c>
      <c r="W62" s="201">
        <v>10.63</v>
      </c>
      <c r="X62" s="201">
        <v>43.42</v>
      </c>
      <c r="Y62" s="201">
        <v>0</v>
      </c>
      <c r="Z62">
        <v>0</v>
      </c>
      <c r="AA62" s="201">
        <v>10.1</v>
      </c>
      <c r="AB62" s="201">
        <v>0</v>
      </c>
      <c r="AC62" s="201">
        <v>0</v>
      </c>
      <c r="AD62" s="201">
        <v>0</v>
      </c>
      <c r="AE62" s="201">
        <v>55.13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125.44</v>
      </c>
      <c r="M63" s="201">
        <v>27.23</v>
      </c>
      <c r="N63" s="201">
        <v>35.15</v>
      </c>
      <c r="O63" s="201">
        <v>0</v>
      </c>
      <c r="P63" s="201">
        <v>41.34</v>
      </c>
      <c r="Q63" s="201">
        <v>3.23</v>
      </c>
      <c r="R63" s="201">
        <v>12.55</v>
      </c>
      <c r="S63" s="201">
        <v>7.82</v>
      </c>
      <c r="T63" s="201">
        <v>0</v>
      </c>
      <c r="U63" s="201">
        <v>59.94</v>
      </c>
      <c r="V63" s="201">
        <v>6.16</v>
      </c>
      <c r="W63" s="201">
        <v>10.63</v>
      </c>
      <c r="X63" s="201">
        <v>43.42</v>
      </c>
      <c r="Y63" s="201">
        <v>0</v>
      </c>
      <c r="Z63">
        <v>0</v>
      </c>
      <c r="AA63" s="201">
        <v>10.1</v>
      </c>
      <c r="AB63" s="201">
        <v>0</v>
      </c>
      <c r="AC63" s="201">
        <v>0</v>
      </c>
      <c r="AD63" s="201">
        <v>0</v>
      </c>
      <c r="AE63" s="201">
        <v>55.13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75.209999999999994</v>
      </c>
      <c r="AQ63" s="201">
        <v>26.7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125.44</v>
      </c>
      <c r="M64" s="201">
        <v>27.23</v>
      </c>
      <c r="N64" s="201">
        <v>35.15</v>
      </c>
      <c r="O64" s="201">
        <v>0</v>
      </c>
      <c r="P64" s="201">
        <v>41.34</v>
      </c>
      <c r="Q64" s="201">
        <v>3.23</v>
      </c>
      <c r="R64" s="201">
        <v>12.55</v>
      </c>
      <c r="S64" s="201">
        <v>7.82</v>
      </c>
      <c r="T64" s="201">
        <v>0</v>
      </c>
      <c r="U64" s="201">
        <v>59.94</v>
      </c>
      <c r="V64" s="201">
        <v>4.9400000000000004</v>
      </c>
      <c r="W64" s="201">
        <v>10.63</v>
      </c>
      <c r="X64" s="201">
        <v>43.42</v>
      </c>
      <c r="Y64" s="201">
        <v>0</v>
      </c>
      <c r="Z64">
        <v>0</v>
      </c>
      <c r="AA64" s="201">
        <v>10.1</v>
      </c>
      <c r="AB64" s="201">
        <v>0</v>
      </c>
      <c r="AC64" s="201">
        <v>0</v>
      </c>
      <c r="AD64" s="201">
        <v>0</v>
      </c>
      <c r="AE64" s="201">
        <v>55.13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75.209999999999994</v>
      </c>
      <c r="AQ64" s="201">
        <v>26.7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202.49</v>
      </c>
      <c r="M65" s="201">
        <v>27.23</v>
      </c>
      <c r="N65" s="201">
        <v>35.15</v>
      </c>
      <c r="O65" s="201">
        <v>0</v>
      </c>
      <c r="P65" s="201">
        <v>41.34</v>
      </c>
      <c r="Q65" s="201">
        <v>3.23</v>
      </c>
      <c r="R65" s="201">
        <v>12.55</v>
      </c>
      <c r="S65" s="201">
        <v>7.82</v>
      </c>
      <c r="T65" s="201">
        <v>0</v>
      </c>
      <c r="U65" s="201">
        <v>59.94</v>
      </c>
      <c r="V65" s="201">
        <v>4.9400000000000004</v>
      </c>
      <c r="W65" s="201">
        <v>10.63</v>
      </c>
      <c r="X65" s="201">
        <v>43.42</v>
      </c>
      <c r="Y65" s="201">
        <v>0</v>
      </c>
      <c r="Z65">
        <v>0</v>
      </c>
      <c r="AA65" s="201">
        <v>10.1</v>
      </c>
      <c r="AB65" s="201">
        <v>0</v>
      </c>
      <c r="AC65" s="201">
        <v>0</v>
      </c>
      <c r="AD65" s="201">
        <v>0</v>
      </c>
      <c r="AE65" s="201">
        <v>55.13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75.209999999999994</v>
      </c>
      <c r="AQ65" s="201">
        <v>26.7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246.05</v>
      </c>
      <c r="M66" s="201">
        <v>27.23</v>
      </c>
      <c r="N66" s="201">
        <v>35.15</v>
      </c>
      <c r="O66" s="201">
        <v>0</v>
      </c>
      <c r="P66" s="201">
        <v>41.34</v>
      </c>
      <c r="Q66" s="201">
        <v>3.23</v>
      </c>
      <c r="R66" s="201">
        <v>12.55</v>
      </c>
      <c r="S66" s="201">
        <v>7.82</v>
      </c>
      <c r="T66" s="201">
        <v>0</v>
      </c>
      <c r="U66" s="201">
        <v>59.94</v>
      </c>
      <c r="V66" s="201">
        <v>4.9400000000000004</v>
      </c>
      <c r="W66" s="201">
        <v>10.63</v>
      </c>
      <c r="X66" s="201">
        <v>43.42</v>
      </c>
      <c r="Y66" s="201">
        <v>0</v>
      </c>
      <c r="Z66">
        <v>0</v>
      </c>
      <c r="AA66" s="201">
        <v>10.1</v>
      </c>
      <c r="AB66" s="201">
        <v>0</v>
      </c>
      <c r="AC66" s="201">
        <v>0</v>
      </c>
      <c r="AD66" s="201">
        <v>0</v>
      </c>
      <c r="AE66" s="201">
        <v>55.13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75.209999999999994</v>
      </c>
      <c r="AQ66" s="201">
        <v>26.7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200.7</v>
      </c>
      <c r="M67" s="201">
        <v>27.23</v>
      </c>
      <c r="N67" s="201">
        <v>35.15</v>
      </c>
      <c r="O67" s="201">
        <v>0</v>
      </c>
      <c r="P67" s="201">
        <v>41.34</v>
      </c>
      <c r="Q67" s="201">
        <v>3.23</v>
      </c>
      <c r="R67" s="201">
        <v>12.55</v>
      </c>
      <c r="S67" s="201">
        <v>7.82</v>
      </c>
      <c r="T67" s="201">
        <v>0</v>
      </c>
      <c r="U67" s="201">
        <v>59.94</v>
      </c>
      <c r="V67" s="201">
        <v>4.9400000000000004</v>
      </c>
      <c r="W67" s="201">
        <v>10.63</v>
      </c>
      <c r="X67" s="201">
        <v>36.47</v>
      </c>
      <c r="Y67" s="201">
        <v>0</v>
      </c>
      <c r="Z67">
        <v>0</v>
      </c>
      <c r="AA67" s="201">
        <v>10.1</v>
      </c>
      <c r="AB67" s="201">
        <v>0</v>
      </c>
      <c r="AC67" s="201">
        <v>0</v>
      </c>
      <c r="AD67" s="201">
        <v>0</v>
      </c>
      <c r="AE67" s="201">
        <v>55.13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75.209999999999994</v>
      </c>
      <c r="AQ67" s="201">
        <v>26.7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200.7</v>
      </c>
      <c r="M68" s="201">
        <v>27.23</v>
      </c>
      <c r="N68" s="201">
        <v>35.15</v>
      </c>
      <c r="O68" s="201">
        <v>0</v>
      </c>
      <c r="P68" s="201">
        <v>41.34</v>
      </c>
      <c r="Q68" s="201">
        <v>3.23</v>
      </c>
      <c r="R68" s="201">
        <v>12.55</v>
      </c>
      <c r="S68" s="201">
        <v>7.82</v>
      </c>
      <c r="T68" s="201">
        <v>0</v>
      </c>
      <c r="U68" s="201">
        <v>59.94</v>
      </c>
      <c r="V68" s="201">
        <v>4.9400000000000004</v>
      </c>
      <c r="W68" s="201">
        <v>10.63</v>
      </c>
      <c r="X68" s="201">
        <v>36.47</v>
      </c>
      <c r="Y68" s="201">
        <v>0</v>
      </c>
      <c r="Z68">
        <v>0</v>
      </c>
      <c r="AA68" s="201">
        <v>10.1</v>
      </c>
      <c r="AB68" s="201">
        <v>0</v>
      </c>
      <c r="AC68" s="201">
        <v>0</v>
      </c>
      <c r="AD68" s="201">
        <v>0</v>
      </c>
      <c r="AE68" s="201">
        <v>55.13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75.209999999999994</v>
      </c>
      <c r="AQ68" s="201">
        <v>26.7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195.87</v>
      </c>
      <c r="M69" s="201">
        <v>27.23</v>
      </c>
      <c r="N69" s="201">
        <v>35.15</v>
      </c>
      <c r="O69" s="201">
        <v>0</v>
      </c>
      <c r="P69" s="201">
        <v>41.34</v>
      </c>
      <c r="Q69" s="201">
        <v>3.23</v>
      </c>
      <c r="R69" s="201">
        <v>12.55</v>
      </c>
      <c r="S69" s="201">
        <v>7.82</v>
      </c>
      <c r="T69" s="201">
        <v>0</v>
      </c>
      <c r="U69" s="201">
        <v>59.94</v>
      </c>
      <c r="V69" s="201">
        <v>4.9400000000000004</v>
      </c>
      <c r="W69" s="201">
        <v>10.63</v>
      </c>
      <c r="X69" s="201">
        <v>43.42</v>
      </c>
      <c r="Y69" s="201">
        <v>0</v>
      </c>
      <c r="Z69">
        <v>0</v>
      </c>
      <c r="AA69" s="201">
        <v>10.1</v>
      </c>
      <c r="AB69" s="201">
        <v>0</v>
      </c>
      <c r="AC69" s="201">
        <v>0</v>
      </c>
      <c r="AD69" s="201">
        <v>0</v>
      </c>
      <c r="AE69" s="201">
        <v>55.13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75.209999999999994</v>
      </c>
      <c r="AQ69" s="201">
        <v>26.7</v>
      </c>
      <c r="AR69" s="201">
        <v>22.11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195.87</v>
      </c>
      <c r="M70" s="201">
        <v>27.23</v>
      </c>
      <c r="N70" s="201">
        <v>35.15</v>
      </c>
      <c r="O70" s="201">
        <v>0</v>
      </c>
      <c r="P70" s="201">
        <v>41.35</v>
      </c>
      <c r="Q70" s="201">
        <v>3.23</v>
      </c>
      <c r="R70" s="201">
        <v>12.55</v>
      </c>
      <c r="S70" s="201">
        <v>7.82</v>
      </c>
      <c r="T70" s="201">
        <v>0</v>
      </c>
      <c r="U70" s="201">
        <v>59.94</v>
      </c>
      <c r="V70" s="201">
        <v>4.9400000000000004</v>
      </c>
      <c r="W70" s="201">
        <v>10.63</v>
      </c>
      <c r="X70" s="201">
        <v>43.42</v>
      </c>
      <c r="Y70" s="201">
        <v>0</v>
      </c>
      <c r="Z70">
        <v>0</v>
      </c>
      <c r="AA70" s="201">
        <v>10.1</v>
      </c>
      <c r="AB70" s="201">
        <v>0</v>
      </c>
      <c r="AC70" s="201">
        <v>0</v>
      </c>
      <c r="AD70" s="201">
        <v>0</v>
      </c>
      <c r="AE70" s="201">
        <v>55.13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75.209999999999994</v>
      </c>
      <c r="AQ70" s="201">
        <v>26.7</v>
      </c>
      <c r="AR70" s="201">
        <v>19.079999999999998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191.05</v>
      </c>
      <c r="M71" s="201">
        <v>27.23</v>
      </c>
      <c r="N71" s="201">
        <v>35.15</v>
      </c>
      <c r="O71" s="201">
        <v>0</v>
      </c>
      <c r="P71" s="201">
        <v>41.34</v>
      </c>
      <c r="Q71" s="201">
        <v>3.23</v>
      </c>
      <c r="R71" s="201">
        <v>12.55</v>
      </c>
      <c r="S71" s="201">
        <v>7.82</v>
      </c>
      <c r="T71" s="201">
        <v>0</v>
      </c>
      <c r="U71" s="201">
        <v>60.2</v>
      </c>
      <c r="V71" s="201">
        <v>6.16</v>
      </c>
      <c r="W71" s="201">
        <v>13.11</v>
      </c>
      <c r="X71" s="201">
        <v>43.42</v>
      </c>
      <c r="Y71" s="201">
        <v>0</v>
      </c>
      <c r="Z71">
        <v>0</v>
      </c>
      <c r="AA71" s="201">
        <v>10.1</v>
      </c>
      <c r="AB71" s="201">
        <v>0</v>
      </c>
      <c r="AC71" s="201">
        <v>0</v>
      </c>
      <c r="AD71" s="201">
        <v>0</v>
      </c>
      <c r="AE71" s="201">
        <v>55.13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75.209999999999994</v>
      </c>
      <c r="AQ71" s="201">
        <v>26.7</v>
      </c>
      <c r="AR71" s="201">
        <v>14.53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261.49</v>
      </c>
      <c r="M72" s="201">
        <v>27.23</v>
      </c>
      <c r="N72" s="201">
        <v>35.15</v>
      </c>
      <c r="O72" s="201">
        <v>0</v>
      </c>
      <c r="P72" s="201">
        <v>41.34</v>
      </c>
      <c r="Q72" s="201">
        <v>3.23</v>
      </c>
      <c r="R72" s="201">
        <v>12.55</v>
      </c>
      <c r="S72" s="201">
        <v>7.82</v>
      </c>
      <c r="T72" s="201">
        <v>0</v>
      </c>
      <c r="U72" s="201">
        <v>60.22</v>
      </c>
      <c r="V72" s="201">
        <v>6.16</v>
      </c>
      <c r="W72" s="201">
        <v>13.11</v>
      </c>
      <c r="X72" s="201">
        <v>43.42</v>
      </c>
      <c r="Y72" s="201">
        <v>0</v>
      </c>
      <c r="Z72">
        <v>0</v>
      </c>
      <c r="AA72" s="201">
        <v>10.1</v>
      </c>
      <c r="AB72" s="201">
        <v>0</v>
      </c>
      <c r="AC72" s="201">
        <v>0</v>
      </c>
      <c r="AD72" s="201">
        <v>0</v>
      </c>
      <c r="AE72" s="201">
        <v>55.13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75.209999999999994</v>
      </c>
      <c r="AQ72" s="201">
        <v>26.7</v>
      </c>
      <c r="AR72" s="201">
        <v>11.09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287.54000000000002</v>
      </c>
      <c r="M73" s="201">
        <v>27.23</v>
      </c>
      <c r="N73" s="201">
        <v>35.15</v>
      </c>
      <c r="O73" s="201">
        <v>0</v>
      </c>
      <c r="P73" s="201">
        <v>41.35</v>
      </c>
      <c r="Q73" s="201">
        <v>3.23</v>
      </c>
      <c r="R73" s="201">
        <v>12.55</v>
      </c>
      <c r="S73" s="201">
        <v>7.82</v>
      </c>
      <c r="T73" s="201">
        <v>0</v>
      </c>
      <c r="U73" s="201">
        <v>60.22</v>
      </c>
      <c r="V73" s="201">
        <v>6.16</v>
      </c>
      <c r="W73" s="201">
        <v>13.11</v>
      </c>
      <c r="X73" s="201">
        <v>43.42</v>
      </c>
      <c r="Y73" s="201">
        <v>0</v>
      </c>
      <c r="Z73">
        <v>0</v>
      </c>
      <c r="AA73" s="201">
        <v>10.1</v>
      </c>
      <c r="AB73" s="201">
        <v>0</v>
      </c>
      <c r="AC73" s="201">
        <v>0</v>
      </c>
      <c r="AD73" s="201">
        <v>0</v>
      </c>
      <c r="AE73" s="201">
        <v>55.13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75.209999999999994</v>
      </c>
      <c r="AQ73" s="201">
        <v>26.7</v>
      </c>
      <c r="AR73" s="201">
        <v>7.39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237.36</v>
      </c>
      <c r="M74" s="201">
        <v>27.23</v>
      </c>
      <c r="N74" s="201">
        <v>35.15</v>
      </c>
      <c r="O74" s="201">
        <v>0</v>
      </c>
      <c r="P74" s="201">
        <v>41.35</v>
      </c>
      <c r="Q74" s="201">
        <v>3.23</v>
      </c>
      <c r="R74" s="201">
        <v>12.55</v>
      </c>
      <c r="S74" s="201">
        <v>7.82</v>
      </c>
      <c r="T74" s="201">
        <v>0</v>
      </c>
      <c r="U74" s="201">
        <v>60.22</v>
      </c>
      <c r="V74" s="201">
        <v>6.16</v>
      </c>
      <c r="W74" s="201">
        <v>13.11</v>
      </c>
      <c r="X74" s="201">
        <v>43.42</v>
      </c>
      <c r="Y74" s="201">
        <v>0</v>
      </c>
      <c r="Z74">
        <v>0</v>
      </c>
      <c r="AA74" s="201">
        <v>10.1</v>
      </c>
      <c r="AB74" s="201">
        <v>0</v>
      </c>
      <c r="AC74" s="201">
        <v>0</v>
      </c>
      <c r="AD74" s="201">
        <v>0</v>
      </c>
      <c r="AE74" s="201">
        <v>54.55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75.209999999999994</v>
      </c>
      <c r="AQ74" s="201">
        <v>26.7</v>
      </c>
      <c r="AR74" s="201">
        <v>4.29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192.01</v>
      </c>
      <c r="M75" s="201">
        <v>27.23</v>
      </c>
      <c r="N75" s="201">
        <v>35.15</v>
      </c>
      <c r="O75" s="201">
        <v>0</v>
      </c>
      <c r="P75" s="201">
        <v>41.35</v>
      </c>
      <c r="Q75" s="201">
        <v>3.23</v>
      </c>
      <c r="R75" s="201">
        <v>12.55</v>
      </c>
      <c r="S75" s="201">
        <v>7.82</v>
      </c>
      <c r="T75" s="201">
        <v>0</v>
      </c>
      <c r="U75" s="201">
        <v>60.22</v>
      </c>
      <c r="V75" s="201">
        <v>6.16</v>
      </c>
      <c r="W75" s="201">
        <v>13.11</v>
      </c>
      <c r="X75" s="201">
        <v>43.42</v>
      </c>
      <c r="Y75" s="201">
        <v>0</v>
      </c>
      <c r="Z75">
        <v>0</v>
      </c>
      <c r="AA75" s="201">
        <v>10.1</v>
      </c>
      <c r="AB75" s="201">
        <v>0</v>
      </c>
      <c r="AC75" s="201">
        <v>0</v>
      </c>
      <c r="AD75" s="201">
        <v>0</v>
      </c>
      <c r="AE75" s="201">
        <v>54.55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75.209999999999994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141.84</v>
      </c>
      <c r="M76" s="201">
        <v>27.23</v>
      </c>
      <c r="N76" s="201">
        <v>35.15</v>
      </c>
      <c r="O76" s="201">
        <v>0</v>
      </c>
      <c r="P76" s="201">
        <v>41.35</v>
      </c>
      <c r="Q76" s="201">
        <v>3.23</v>
      </c>
      <c r="R76" s="201">
        <v>12.55</v>
      </c>
      <c r="S76" s="201">
        <v>7.82</v>
      </c>
      <c r="T76" s="201">
        <v>0</v>
      </c>
      <c r="U76" s="201">
        <v>60.22</v>
      </c>
      <c r="V76" s="201">
        <v>6.16</v>
      </c>
      <c r="W76" s="201">
        <v>10.31</v>
      </c>
      <c r="X76" s="201">
        <v>43.42</v>
      </c>
      <c r="Y76" s="201">
        <v>0</v>
      </c>
      <c r="Z76">
        <v>0</v>
      </c>
      <c r="AA76" s="201">
        <v>10.1</v>
      </c>
      <c r="AB76" s="201">
        <v>0</v>
      </c>
      <c r="AC76" s="201">
        <v>0</v>
      </c>
      <c r="AD76" s="201">
        <v>0</v>
      </c>
      <c r="AE76" s="201">
        <v>54.55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75.209999999999994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187.19</v>
      </c>
      <c r="M77" s="201">
        <v>27.23</v>
      </c>
      <c r="N77" s="201">
        <v>35.15</v>
      </c>
      <c r="O77" s="201">
        <v>0</v>
      </c>
      <c r="P77" s="201">
        <v>41.35</v>
      </c>
      <c r="Q77" s="201">
        <v>3.23</v>
      </c>
      <c r="R77" s="201">
        <v>12.55</v>
      </c>
      <c r="S77" s="201">
        <v>7.82</v>
      </c>
      <c r="T77" s="201">
        <v>0</v>
      </c>
      <c r="U77" s="201">
        <v>59.99</v>
      </c>
      <c r="V77" s="201">
        <v>6.16</v>
      </c>
      <c r="W77" s="201">
        <v>10.31</v>
      </c>
      <c r="X77" s="201">
        <v>43.42</v>
      </c>
      <c r="Y77" s="201">
        <v>0</v>
      </c>
      <c r="Z77">
        <v>0</v>
      </c>
      <c r="AA77" s="201">
        <v>10.1</v>
      </c>
      <c r="AB77" s="201">
        <v>0</v>
      </c>
      <c r="AC77" s="201">
        <v>0</v>
      </c>
      <c r="AD77" s="201">
        <v>0</v>
      </c>
      <c r="AE77" s="201">
        <v>54.55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193.94</v>
      </c>
      <c r="M78" s="201">
        <v>27.23</v>
      </c>
      <c r="N78" s="201">
        <v>35.15</v>
      </c>
      <c r="O78" s="201">
        <v>0</v>
      </c>
      <c r="P78" s="201">
        <v>41.35</v>
      </c>
      <c r="Q78" s="201">
        <v>3.23</v>
      </c>
      <c r="R78" s="201">
        <v>12.55</v>
      </c>
      <c r="S78" s="201">
        <v>7.82</v>
      </c>
      <c r="T78" s="201">
        <v>0</v>
      </c>
      <c r="U78" s="201">
        <v>59.99</v>
      </c>
      <c r="V78" s="201">
        <v>6.16</v>
      </c>
      <c r="W78" s="201">
        <v>10.31</v>
      </c>
      <c r="X78" s="201">
        <v>43.42</v>
      </c>
      <c r="Y78" s="201">
        <v>0</v>
      </c>
      <c r="Z78">
        <v>0</v>
      </c>
      <c r="AA78" s="201">
        <v>10.1</v>
      </c>
      <c r="AB78" s="201">
        <v>0</v>
      </c>
      <c r="AC78" s="201">
        <v>0</v>
      </c>
      <c r="AD78" s="201">
        <v>0</v>
      </c>
      <c r="AE78" s="201">
        <v>54.55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310.48</v>
      </c>
      <c r="M79" s="201">
        <v>27.23</v>
      </c>
      <c r="N79" s="201">
        <v>35.15</v>
      </c>
      <c r="O79" s="201">
        <v>0</v>
      </c>
      <c r="P79" s="201">
        <v>41.35</v>
      </c>
      <c r="Q79" s="201">
        <v>3.23</v>
      </c>
      <c r="R79" s="201">
        <v>12.55</v>
      </c>
      <c r="S79" s="201">
        <v>7.82</v>
      </c>
      <c r="T79" s="201">
        <v>0</v>
      </c>
      <c r="U79" s="201">
        <v>59.99</v>
      </c>
      <c r="V79" s="201">
        <v>6.16</v>
      </c>
      <c r="W79" s="201">
        <v>13.11</v>
      </c>
      <c r="X79" s="201">
        <v>43.42</v>
      </c>
      <c r="Y79" s="201">
        <v>0</v>
      </c>
      <c r="Z79">
        <v>0</v>
      </c>
      <c r="AA79" s="201">
        <v>10.1</v>
      </c>
      <c r="AB79" s="201">
        <v>0</v>
      </c>
      <c r="AC79" s="201">
        <v>0</v>
      </c>
      <c r="AD79" s="201">
        <v>0</v>
      </c>
      <c r="AE79" s="201">
        <v>54.55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309.54000000000002</v>
      </c>
      <c r="M80" s="201">
        <v>27.23</v>
      </c>
      <c r="N80" s="201">
        <v>35.15</v>
      </c>
      <c r="O80" s="201">
        <v>0</v>
      </c>
      <c r="P80" s="201">
        <v>41.35</v>
      </c>
      <c r="Q80" s="201">
        <v>3.23</v>
      </c>
      <c r="R80" s="201">
        <v>12.55</v>
      </c>
      <c r="S80" s="201">
        <v>7.82</v>
      </c>
      <c r="T80" s="201">
        <v>0</v>
      </c>
      <c r="U80" s="201">
        <v>59.99</v>
      </c>
      <c r="V80" s="201">
        <v>6.16</v>
      </c>
      <c r="W80" s="201">
        <v>13.11</v>
      </c>
      <c r="X80" s="201">
        <v>43.42</v>
      </c>
      <c r="Y80" s="201">
        <v>0</v>
      </c>
      <c r="Z80">
        <v>0</v>
      </c>
      <c r="AA80" s="201">
        <v>10.1</v>
      </c>
      <c r="AB80" s="201">
        <v>0</v>
      </c>
      <c r="AC80" s="201">
        <v>0</v>
      </c>
      <c r="AD80" s="201">
        <v>0</v>
      </c>
      <c r="AE80" s="201">
        <v>54.55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8.82</v>
      </c>
      <c r="L81" s="201">
        <v>317.95</v>
      </c>
      <c r="M81" s="201">
        <v>27.23</v>
      </c>
      <c r="N81" s="201">
        <v>35.15</v>
      </c>
      <c r="O81" s="201">
        <v>0</v>
      </c>
      <c r="P81" s="201">
        <v>41.35</v>
      </c>
      <c r="Q81" s="201">
        <v>3.23</v>
      </c>
      <c r="R81" s="201">
        <v>12.55</v>
      </c>
      <c r="S81" s="201">
        <v>7.82</v>
      </c>
      <c r="T81" s="201">
        <v>0</v>
      </c>
      <c r="U81" s="201">
        <v>59.99</v>
      </c>
      <c r="V81" s="201">
        <v>6.16</v>
      </c>
      <c r="W81" s="201">
        <v>13.11</v>
      </c>
      <c r="X81" s="201">
        <v>43.42</v>
      </c>
      <c r="Y81" s="201">
        <v>0</v>
      </c>
      <c r="Z81">
        <v>0</v>
      </c>
      <c r="AA81" s="201">
        <v>10.1</v>
      </c>
      <c r="AB81" s="201">
        <v>0</v>
      </c>
      <c r="AC81" s="201">
        <v>0</v>
      </c>
      <c r="AD81" s="201">
        <v>0</v>
      </c>
      <c r="AE81" s="201">
        <v>54.55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317.95</v>
      </c>
      <c r="M82" s="201">
        <v>27.23</v>
      </c>
      <c r="N82" s="201">
        <v>35.15</v>
      </c>
      <c r="O82" s="201">
        <v>0</v>
      </c>
      <c r="P82" s="201">
        <v>41.35</v>
      </c>
      <c r="Q82" s="201">
        <v>3.23</v>
      </c>
      <c r="R82" s="201">
        <v>12.55</v>
      </c>
      <c r="S82" s="201">
        <v>7.82</v>
      </c>
      <c r="T82" s="201">
        <v>0</v>
      </c>
      <c r="U82" s="201">
        <v>59.99</v>
      </c>
      <c r="V82" s="201">
        <v>6.16</v>
      </c>
      <c r="W82" s="201">
        <v>13.11</v>
      </c>
      <c r="X82" s="201">
        <v>43.42</v>
      </c>
      <c r="Y82" s="201">
        <v>0</v>
      </c>
      <c r="Z82">
        <v>0</v>
      </c>
      <c r="AA82" s="201">
        <v>10.1</v>
      </c>
      <c r="AB82" s="201">
        <v>0</v>
      </c>
      <c r="AC82" s="201">
        <v>0</v>
      </c>
      <c r="AD82" s="201">
        <v>0</v>
      </c>
      <c r="AE82" s="201">
        <v>54.55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41.35</v>
      </c>
      <c r="Q83" s="201">
        <v>3.23</v>
      </c>
      <c r="R83" s="201">
        <v>12.55</v>
      </c>
      <c r="S83" s="201">
        <v>7.82</v>
      </c>
      <c r="T83" s="201">
        <v>0</v>
      </c>
      <c r="U83" s="201">
        <v>59.99</v>
      </c>
      <c r="V83" s="201">
        <v>6.16</v>
      </c>
      <c r="W83" s="201">
        <v>13.11</v>
      </c>
      <c r="X83" s="201">
        <v>43.42</v>
      </c>
      <c r="Y83" s="201">
        <v>0</v>
      </c>
      <c r="Z83">
        <v>0</v>
      </c>
      <c r="AA83" s="201">
        <v>10.1</v>
      </c>
      <c r="AB83" s="201">
        <v>0</v>
      </c>
      <c r="AC83" s="201">
        <v>0</v>
      </c>
      <c r="AD83" s="201">
        <v>0</v>
      </c>
      <c r="AE83" s="201">
        <v>55.13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41.35</v>
      </c>
      <c r="Q84" s="201">
        <v>3.23</v>
      </c>
      <c r="R84" s="201">
        <v>12.55</v>
      </c>
      <c r="S84" s="201">
        <v>7.82</v>
      </c>
      <c r="T84" s="201">
        <v>0</v>
      </c>
      <c r="U84" s="201">
        <v>59.99</v>
      </c>
      <c r="V84" s="201">
        <v>6.16</v>
      </c>
      <c r="W84" s="201">
        <v>13.11</v>
      </c>
      <c r="X84" s="201">
        <v>43.42</v>
      </c>
      <c r="Y84" s="201">
        <v>0</v>
      </c>
      <c r="Z84">
        <v>0</v>
      </c>
      <c r="AA84" s="201">
        <v>10.1</v>
      </c>
      <c r="AB84" s="201">
        <v>0</v>
      </c>
      <c r="AC84" s="201">
        <v>0</v>
      </c>
      <c r="AD84" s="201">
        <v>0</v>
      </c>
      <c r="AE84" s="201">
        <v>55.13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41.35</v>
      </c>
      <c r="Q85" s="201">
        <v>3.23</v>
      </c>
      <c r="R85" s="201">
        <v>12.55</v>
      </c>
      <c r="S85" s="201">
        <v>7.82</v>
      </c>
      <c r="T85" s="201">
        <v>0</v>
      </c>
      <c r="U85" s="201">
        <v>59.99</v>
      </c>
      <c r="V85" s="201">
        <v>6.16</v>
      </c>
      <c r="W85" s="201">
        <v>13.11</v>
      </c>
      <c r="X85" s="201">
        <v>43.42</v>
      </c>
      <c r="Y85" s="201">
        <v>0</v>
      </c>
      <c r="Z85">
        <v>0</v>
      </c>
      <c r="AA85" s="201">
        <v>10.1</v>
      </c>
      <c r="AB85" s="201">
        <v>0</v>
      </c>
      <c r="AC85" s="201">
        <v>0</v>
      </c>
      <c r="AD85" s="201">
        <v>0</v>
      </c>
      <c r="AE85" s="201">
        <v>55.13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41.35</v>
      </c>
      <c r="Q86" s="201">
        <v>3.23</v>
      </c>
      <c r="R86" s="201">
        <v>12.55</v>
      </c>
      <c r="S86" s="201">
        <v>7.82</v>
      </c>
      <c r="T86" s="201">
        <v>0</v>
      </c>
      <c r="U86" s="201">
        <v>59.99</v>
      </c>
      <c r="V86" s="201">
        <v>6.16</v>
      </c>
      <c r="W86" s="201">
        <v>13.11</v>
      </c>
      <c r="X86" s="201">
        <v>43.42</v>
      </c>
      <c r="Y86" s="201">
        <v>0</v>
      </c>
      <c r="Z86">
        <v>0</v>
      </c>
      <c r="AA86" s="201">
        <v>10.1</v>
      </c>
      <c r="AB86" s="201">
        <v>0</v>
      </c>
      <c r="AC86" s="201">
        <v>0</v>
      </c>
      <c r="AD86" s="201">
        <v>0</v>
      </c>
      <c r="AE86" s="201">
        <v>55.13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41.35</v>
      </c>
      <c r="Q87" s="201">
        <v>3.23</v>
      </c>
      <c r="R87" s="201">
        <v>12.55</v>
      </c>
      <c r="S87" s="201">
        <v>7.82</v>
      </c>
      <c r="T87" s="201">
        <v>0</v>
      </c>
      <c r="U87" s="201">
        <v>59.99</v>
      </c>
      <c r="V87" s="201">
        <v>6.16</v>
      </c>
      <c r="W87" s="201">
        <v>13.11</v>
      </c>
      <c r="X87" s="201">
        <v>43.42</v>
      </c>
      <c r="Y87" s="201">
        <v>0</v>
      </c>
      <c r="Z87">
        <v>0</v>
      </c>
      <c r="AA87" s="201">
        <v>10.1</v>
      </c>
      <c r="AB87" s="201">
        <v>0</v>
      </c>
      <c r="AC87" s="201">
        <v>0</v>
      </c>
      <c r="AD87" s="201">
        <v>0</v>
      </c>
      <c r="AE87" s="201">
        <v>55.13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41.35</v>
      </c>
      <c r="Q88" s="201">
        <v>3.23</v>
      </c>
      <c r="R88" s="201">
        <v>12.55</v>
      </c>
      <c r="S88" s="201">
        <v>7.82</v>
      </c>
      <c r="T88" s="201">
        <v>0</v>
      </c>
      <c r="U88" s="201">
        <v>59.99</v>
      </c>
      <c r="V88" s="201">
        <v>6.16</v>
      </c>
      <c r="W88" s="201">
        <v>13.11</v>
      </c>
      <c r="X88" s="201">
        <v>43.42</v>
      </c>
      <c r="Y88" s="201">
        <v>0</v>
      </c>
      <c r="Z88">
        <v>0</v>
      </c>
      <c r="AA88" s="201">
        <v>10.1</v>
      </c>
      <c r="AB88" s="201">
        <v>0</v>
      </c>
      <c r="AC88" s="201">
        <v>0</v>
      </c>
      <c r="AD88" s="201">
        <v>0</v>
      </c>
      <c r="AE88" s="201">
        <v>55.13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16.88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41.35</v>
      </c>
      <c r="Q89" s="201">
        <v>3.23</v>
      </c>
      <c r="R89" s="201">
        <v>12.55</v>
      </c>
      <c r="S89" s="201">
        <v>7.82</v>
      </c>
      <c r="T89" s="201">
        <v>0</v>
      </c>
      <c r="U89" s="201">
        <v>59.99</v>
      </c>
      <c r="V89" s="201">
        <v>6.16</v>
      </c>
      <c r="W89" s="201">
        <v>13.11</v>
      </c>
      <c r="X89" s="201">
        <v>43.42</v>
      </c>
      <c r="Y89" s="201">
        <v>0</v>
      </c>
      <c r="Z89">
        <v>0</v>
      </c>
      <c r="AA89" s="201">
        <v>10.1</v>
      </c>
      <c r="AB89" s="201">
        <v>0</v>
      </c>
      <c r="AC89" s="201">
        <v>0</v>
      </c>
      <c r="AD89" s="201">
        <v>0</v>
      </c>
      <c r="AE89" s="201">
        <v>55.13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16.88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41.35</v>
      </c>
      <c r="Q90" s="201">
        <v>3.23</v>
      </c>
      <c r="R90" s="201">
        <v>12.55</v>
      </c>
      <c r="S90" s="201">
        <v>7.82</v>
      </c>
      <c r="T90" s="201">
        <v>0</v>
      </c>
      <c r="U90" s="201">
        <v>59.99</v>
      </c>
      <c r="V90" s="201">
        <v>6.16</v>
      </c>
      <c r="W90" s="201">
        <v>13.11</v>
      </c>
      <c r="X90" s="201">
        <v>43.42</v>
      </c>
      <c r="Y90" s="201">
        <v>0</v>
      </c>
      <c r="Z90">
        <v>0</v>
      </c>
      <c r="AA90" s="201">
        <v>10.1</v>
      </c>
      <c r="AB90" s="201">
        <v>0</v>
      </c>
      <c r="AC90" s="201">
        <v>0</v>
      </c>
      <c r="AD90" s="201">
        <v>0</v>
      </c>
      <c r="AE90" s="201">
        <v>55.13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11.96</v>
      </c>
      <c r="E91" s="201">
        <v>0</v>
      </c>
      <c r="F91" s="201">
        <v>0</v>
      </c>
      <c r="G91" s="201">
        <v>18.32</v>
      </c>
      <c r="H91" s="201">
        <v>0</v>
      </c>
      <c r="I91" s="201">
        <v>0</v>
      </c>
      <c r="J91" s="201">
        <v>16.88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41.35</v>
      </c>
      <c r="Q91" s="201">
        <v>3.23</v>
      </c>
      <c r="R91" s="201">
        <v>12.55</v>
      </c>
      <c r="S91" s="201">
        <v>7.82</v>
      </c>
      <c r="T91" s="201">
        <v>0</v>
      </c>
      <c r="U91" s="201">
        <v>59.99</v>
      </c>
      <c r="V91" s="201">
        <v>6.16</v>
      </c>
      <c r="W91" s="201">
        <v>13.11</v>
      </c>
      <c r="X91" s="201">
        <v>43.42</v>
      </c>
      <c r="Y91" s="201">
        <v>0</v>
      </c>
      <c r="Z91">
        <v>0</v>
      </c>
      <c r="AA91" s="201">
        <v>10.1</v>
      </c>
      <c r="AB91" s="201">
        <v>0</v>
      </c>
      <c r="AC91" s="201">
        <v>0</v>
      </c>
      <c r="AD91" s="201">
        <v>0</v>
      </c>
      <c r="AE91" s="201">
        <v>55.71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127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11.96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16.88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41.35</v>
      </c>
      <c r="Q92" s="201">
        <v>3.23</v>
      </c>
      <c r="R92" s="201">
        <v>12.55</v>
      </c>
      <c r="S92" s="201">
        <v>7.82</v>
      </c>
      <c r="T92" s="201">
        <v>0</v>
      </c>
      <c r="U92" s="201">
        <v>59.99</v>
      </c>
      <c r="V92" s="201">
        <v>6.16</v>
      </c>
      <c r="W92" s="201">
        <v>13.11</v>
      </c>
      <c r="X92" s="201">
        <v>43.42</v>
      </c>
      <c r="Y92" s="201">
        <v>0</v>
      </c>
      <c r="Z92">
        <v>0</v>
      </c>
      <c r="AA92" s="201">
        <v>10.1</v>
      </c>
      <c r="AB92" s="201">
        <v>0</v>
      </c>
      <c r="AC92" s="201">
        <v>0</v>
      </c>
      <c r="AD92" s="201">
        <v>0</v>
      </c>
      <c r="AE92" s="201">
        <v>55.71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127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11.96</v>
      </c>
      <c r="E93" s="201">
        <v>0</v>
      </c>
      <c r="F93" s="201">
        <v>0</v>
      </c>
      <c r="G93" s="201">
        <v>18.32</v>
      </c>
      <c r="H93" s="201">
        <v>0</v>
      </c>
      <c r="I93" s="201">
        <v>0</v>
      </c>
      <c r="J93" s="201">
        <v>16.88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41.35</v>
      </c>
      <c r="Q93" s="201">
        <v>3.23</v>
      </c>
      <c r="R93" s="201">
        <v>12.55</v>
      </c>
      <c r="S93" s="201">
        <v>7.82</v>
      </c>
      <c r="T93" s="201">
        <v>0</v>
      </c>
      <c r="U93" s="201">
        <v>59.99</v>
      </c>
      <c r="V93" s="201">
        <v>6.16</v>
      </c>
      <c r="W93" s="201">
        <v>13.11</v>
      </c>
      <c r="X93" s="201">
        <v>43.42</v>
      </c>
      <c r="Y93" s="201">
        <v>0</v>
      </c>
      <c r="Z93">
        <v>0</v>
      </c>
      <c r="AA93" s="201">
        <v>10.1</v>
      </c>
      <c r="AB93" s="201">
        <v>0</v>
      </c>
      <c r="AC93" s="201">
        <v>0</v>
      </c>
      <c r="AD93" s="201">
        <v>0</v>
      </c>
      <c r="AE93" s="201">
        <v>55.71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127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11.96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16.88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41.35</v>
      </c>
      <c r="Q94" s="201">
        <v>3.23</v>
      </c>
      <c r="R94" s="201">
        <v>12.55</v>
      </c>
      <c r="S94" s="201">
        <v>7.82</v>
      </c>
      <c r="T94" s="201">
        <v>0</v>
      </c>
      <c r="U94" s="201">
        <v>59.99</v>
      </c>
      <c r="V94" s="201">
        <v>6.16</v>
      </c>
      <c r="W94" s="201">
        <v>13.11</v>
      </c>
      <c r="X94" s="201">
        <v>43.42</v>
      </c>
      <c r="Y94" s="201">
        <v>0</v>
      </c>
      <c r="Z94">
        <v>0</v>
      </c>
      <c r="AA94" s="201">
        <v>10.1</v>
      </c>
      <c r="AB94" s="201">
        <v>0</v>
      </c>
      <c r="AC94" s="201">
        <v>0</v>
      </c>
      <c r="AD94" s="201">
        <v>0</v>
      </c>
      <c r="AE94" s="201">
        <v>55.71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156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11.96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13.26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41.35</v>
      </c>
      <c r="Q95" s="201">
        <v>3.23</v>
      </c>
      <c r="R95" s="201">
        <v>12.55</v>
      </c>
      <c r="S95" s="201">
        <v>7.82</v>
      </c>
      <c r="T95" s="201">
        <v>0</v>
      </c>
      <c r="U95" s="201">
        <v>59.99</v>
      </c>
      <c r="V95" s="201">
        <v>6.16</v>
      </c>
      <c r="W95" s="201">
        <v>13.11</v>
      </c>
      <c r="X95" s="201">
        <v>43.42</v>
      </c>
      <c r="Y95" s="201">
        <v>0</v>
      </c>
      <c r="Z95">
        <v>0</v>
      </c>
      <c r="AA95" s="201">
        <v>10.1</v>
      </c>
      <c r="AB95" s="201">
        <v>0</v>
      </c>
      <c r="AC95" s="201">
        <v>0</v>
      </c>
      <c r="AD95" s="201">
        <v>0</v>
      </c>
      <c r="AE95" s="201">
        <v>55.71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182.72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11.96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16.88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41.35</v>
      </c>
      <c r="Q96" s="201">
        <v>3.23</v>
      </c>
      <c r="R96" s="201">
        <v>12.55</v>
      </c>
      <c r="S96" s="201">
        <v>7.82</v>
      </c>
      <c r="T96" s="201">
        <v>0</v>
      </c>
      <c r="U96" s="201">
        <v>59.99</v>
      </c>
      <c r="V96" s="201">
        <v>6.16</v>
      </c>
      <c r="W96" s="201">
        <v>13.11</v>
      </c>
      <c r="X96" s="201">
        <v>43.42</v>
      </c>
      <c r="Y96" s="201">
        <v>0</v>
      </c>
      <c r="Z96">
        <v>0</v>
      </c>
      <c r="AA96" s="201">
        <v>10.1</v>
      </c>
      <c r="AB96" s="201">
        <v>0</v>
      </c>
      <c r="AC96" s="201">
        <v>0</v>
      </c>
      <c r="AD96" s="201">
        <v>0</v>
      </c>
      <c r="AE96" s="201">
        <v>55.71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182.72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11.96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16.37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41.35</v>
      </c>
      <c r="Q97" s="201">
        <v>3.23</v>
      </c>
      <c r="R97" s="201">
        <v>12.55</v>
      </c>
      <c r="S97" s="201">
        <v>7.82</v>
      </c>
      <c r="T97" s="201">
        <v>0</v>
      </c>
      <c r="U97" s="201">
        <v>59.99</v>
      </c>
      <c r="V97" s="201">
        <v>6.16</v>
      </c>
      <c r="W97" s="201">
        <v>13.11</v>
      </c>
      <c r="X97" s="201">
        <v>43.42</v>
      </c>
      <c r="Y97" s="201">
        <v>0</v>
      </c>
      <c r="Z97">
        <v>0</v>
      </c>
      <c r="AA97" s="201">
        <v>10.1</v>
      </c>
      <c r="AB97" s="201">
        <v>0</v>
      </c>
      <c r="AC97" s="201">
        <v>0</v>
      </c>
      <c r="AD97" s="201">
        <v>0</v>
      </c>
      <c r="AE97" s="201">
        <v>55.71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182.72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11.97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16.37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41.35</v>
      </c>
      <c r="Q98" s="201">
        <v>3.23</v>
      </c>
      <c r="R98" s="201">
        <v>12.55</v>
      </c>
      <c r="S98" s="201">
        <v>7.82</v>
      </c>
      <c r="T98" s="201">
        <v>0</v>
      </c>
      <c r="U98" s="201">
        <v>59.99</v>
      </c>
      <c r="V98" s="201">
        <v>6.16</v>
      </c>
      <c r="W98" s="201">
        <v>13.11</v>
      </c>
      <c r="X98" s="201">
        <v>43.42</v>
      </c>
      <c r="Y98" s="201">
        <v>0</v>
      </c>
      <c r="Z98">
        <v>0</v>
      </c>
      <c r="AA98" s="201">
        <v>10.1</v>
      </c>
      <c r="AB98" s="201">
        <v>0</v>
      </c>
      <c r="AC98" s="201">
        <v>0</v>
      </c>
      <c r="AD98" s="201">
        <v>0</v>
      </c>
      <c r="AE98" s="201">
        <v>55.71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182.72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2.3922499999999999E-2</v>
      </c>
      <c r="E99">
        <f t="shared" si="0"/>
        <v>0</v>
      </c>
      <c r="F99">
        <f t="shared" si="0"/>
        <v>0</v>
      </c>
      <c r="G99">
        <f t="shared" si="0"/>
        <v>3.6804999999999991E-2</v>
      </c>
      <c r="H99">
        <f t="shared" si="0"/>
        <v>0</v>
      </c>
      <c r="I99">
        <f t="shared" si="0"/>
        <v>0</v>
      </c>
      <c r="J99">
        <f t="shared" si="0"/>
        <v>4.1274999999999999E-2</v>
      </c>
      <c r="K99">
        <f t="shared" si="0"/>
        <v>0.1792150000000001</v>
      </c>
      <c r="L99">
        <f t="shared" si="0"/>
        <v>5.0190299999999999</v>
      </c>
      <c r="M99">
        <f t="shared" si="0"/>
        <v>0.65345000000000042</v>
      </c>
      <c r="N99">
        <f t="shared" si="0"/>
        <v>0.84360000000000135</v>
      </c>
      <c r="O99">
        <f t="shared" si="0"/>
        <v>0</v>
      </c>
      <c r="P99">
        <f t="shared" si="0"/>
        <v>0.99222749999999971</v>
      </c>
      <c r="Q99">
        <f t="shared" si="0"/>
        <v>7.9174999999999995E-2</v>
      </c>
      <c r="R99">
        <f t="shared" si="0"/>
        <v>0.27339749999999952</v>
      </c>
      <c r="S99">
        <f t="shared" si="0"/>
        <v>0.1703650000000001</v>
      </c>
      <c r="T99">
        <f t="shared" si="0"/>
        <v>0</v>
      </c>
      <c r="U99">
        <f t="shared" si="0"/>
        <v>1.4325799999999993</v>
      </c>
      <c r="V99">
        <f t="shared" si="0"/>
        <v>0.1348825000000001</v>
      </c>
      <c r="W99">
        <f t="shared" si="0"/>
        <v>0.2866174999999998</v>
      </c>
      <c r="X99">
        <f t="shared" si="0"/>
        <v>0.98486500000000043</v>
      </c>
      <c r="Y99">
        <f t="shared" si="0"/>
        <v>0</v>
      </c>
      <c r="Z99">
        <f t="shared" si="0"/>
        <v>0</v>
      </c>
      <c r="AA99">
        <f t="shared" si="0"/>
        <v>0.24209750000000019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1.3342550000000017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1.13697</v>
      </c>
      <c r="AN99">
        <f t="shared" si="0"/>
        <v>0</v>
      </c>
      <c r="AO99">
        <f t="shared" si="0"/>
        <v>0</v>
      </c>
      <c r="AP99">
        <f t="shared" si="0"/>
        <v>1.544790000000001</v>
      </c>
      <c r="AQ99">
        <f t="shared" si="0"/>
        <v>0.5789875000000001</v>
      </c>
      <c r="AR99">
        <f t="shared" si="0"/>
        <v>0.26151000000000024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1.2500000000000001E-5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0.26</v>
      </c>
      <c r="H3" s="201">
        <v>0</v>
      </c>
      <c r="I3" s="201">
        <v>0</v>
      </c>
      <c r="J3" s="201">
        <v>0.38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0.02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3.15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3.15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5.21</v>
      </c>
      <c r="Q5" s="201">
        <v>0.2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3.15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5.21</v>
      </c>
      <c r="Q6" s="201">
        <v>0.2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3.15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8.83</v>
      </c>
      <c r="M7" s="201">
        <v>2.56</v>
      </c>
      <c r="N7" s="201">
        <v>2.85</v>
      </c>
      <c r="O7" s="201">
        <v>3.16</v>
      </c>
      <c r="P7" s="201">
        <v>5.21</v>
      </c>
      <c r="Q7" s="201">
        <v>0.2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8.2899999999999991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3.15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8.83</v>
      </c>
      <c r="M8" s="201">
        <v>2.56</v>
      </c>
      <c r="N8" s="201">
        <v>2.85</v>
      </c>
      <c r="O8" s="201">
        <v>3.16</v>
      </c>
      <c r="P8" s="201">
        <v>5.21</v>
      </c>
      <c r="Q8" s="201">
        <v>0.2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8.2899999999999991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3.15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8.83</v>
      </c>
      <c r="M9" s="201">
        <v>2.56</v>
      </c>
      <c r="N9" s="201">
        <v>2.85</v>
      </c>
      <c r="O9" s="201">
        <v>3.16</v>
      </c>
      <c r="P9" s="201">
        <v>5.21</v>
      </c>
      <c r="Q9" s="201">
        <v>0.2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10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8.2899999999999991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3.15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8.83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0.2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10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8.2899999999999991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3.15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0.96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3.15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0.96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3.15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2.89</v>
      </c>
      <c r="L13" s="201">
        <v>0.96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13.9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3.15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0.96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13.9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3.15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0.96</v>
      </c>
      <c r="M15" s="201">
        <v>2.56</v>
      </c>
      <c r="N15" s="201">
        <v>2.85</v>
      </c>
      <c r="O15" s="201">
        <v>3.16</v>
      </c>
      <c r="P15" s="201">
        <v>5.21</v>
      </c>
      <c r="Q15" s="201">
        <v>0.2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3.37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0.96</v>
      </c>
      <c r="M16" s="201">
        <v>2.56</v>
      </c>
      <c r="N16" s="201">
        <v>2.85</v>
      </c>
      <c r="O16" s="201">
        <v>3.16</v>
      </c>
      <c r="P16" s="201">
        <v>5.21</v>
      </c>
      <c r="Q16" s="201">
        <v>0.2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3.37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0.96</v>
      </c>
      <c r="M17" s="201">
        <v>2.56</v>
      </c>
      <c r="N17" s="201">
        <v>2.85</v>
      </c>
      <c r="O17" s="201">
        <v>3.16</v>
      </c>
      <c r="P17" s="201">
        <v>5.21</v>
      </c>
      <c r="Q17" s="201">
        <v>0.2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3.37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2.75</v>
      </c>
      <c r="L18" s="201">
        <v>0.96</v>
      </c>
      <c r="M18" s="201">
        <v>2.56</v>
      </c>
      <c r="N18" s="201">
        <v>2.85</v>
      </c>
      <c r="O18" s="201">
        <v>3.16</v>
      </c>
      <c r="P18" s="201">
        <v>5.21</v>
      </c>
      <c r="Q18" s="201">
        <v>0.2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3.37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0.96</v>
      </c>
      <c r="M19" s="201">
        <v>2.56</v>
      </c>
      <c r="N19" s="201">
        <v>2.85</v>
      </c>
      <c r="O19" s="201">
        <v>3.16</v>
      </c>
      <c r="P19" s="201">
        <v>5.21</v>
      </c>
      <c r="Q19" s="201">
        <v>0.2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3.37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2.81</v>
      </c>
      <c r="L20" s="201">
        <v>0.96</v>
      </c>
      <c r="M20" s="201">
        <v>2.56</v>
      </c>
      <c r="N20" s="201">
        <v>2.85</v>
      </c>
      <c r="O20" s="201">
        <v>3.16</v>
      </c>
      <c r="P20" s="201">
        <v>5.21</v>
      </c>
      <c r="Q20" s="201">
        <v>0.2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3.37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2.76</v>
      </c>
      <c r="L21" s="201">
        <v>0.96</v>
      </c>
      <c r="M21" s="201">
        <v>2.56</v>
      </c>
      <c r="N21" s="201">
        <v>2.85</v>
      </c>
      <c r="O21" s="201">
        <v>3.16</v>
      </c>
      <c r="P21" s="201">
        <v>5.21</v>
      </c>
      <c r="Q21" s="201">
        <v>0.2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3.64</v>
      </c>
      <c r="BA21" s="201">
        <v>3.37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0.96</v>
      </c>
      <c r="M22" s="201">
        <v>2.56</v>
      </c>
      <c r="N22" s="201">
        <v>2.85</v>
      </c>
      <c r="O22" s="201">
        <v>3.16</v>
      </c>
      <c r="P22" s="201">
        <v>5.21</v>
      </c>
      <c r="Q22" s="201">
        <v>0.2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3.64</v>
      </c>
      <c r="BA22" s="201">
        <v>3.37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0.96</v>
      </c>
      <c r="M23" s="201">
        <v>2.56</v>
      </c>
      <c r="N23" s="201">
        <v>2.85</v>
      </c>
      <c r="O23" s="201">
        <v>3.16</v>
      </c>
      <c r="P23" s="201">
        <v>5.21</v>
      </c>
      <c r="Q23" s="201">
        <v>0.2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2.4300000000000002</v>
      </c>
      <c r="BA23" s="201">
        <v>3.37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0.96</v>
      </c>
      <c r="M24" s="201">
        <v>2.56</v>
      </c>
      <c r="N24" s="201">
        <v>2.85</v>
      </c>
      <c r="O24" s="201">
        <v>3.16</v>
      </c>
      <c r="P24" s="201">
        <v>5.21</v>
      </c>
      <c r="Q24" s="201">
        <v>0.2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2.4300000000000002</v>
      </c>
      <c r="BA24" s="201">
        <v>3.37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0.96</v>
      </c>
      <c r="M25" s="201">
        <v>2.56</v>
      </c>
      <c r="N25" s="201">
        <v>2.85</v>
      </c>
      <c r="O25" s="201">
        <v>3.16</v>
      </c>
      <c r="P25" s="201">
        <v>5.21</v>
      </c>
      <c r="Q25" s="201">
        <v>0.2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17.36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2.4300000000000002</v>
      </c>
      <c r="BA25" s="201">
        <v>3.37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0.96</v>
      </c>
      <c r="M26" s="201">
        <v>2.56</v>
      </c>
      <c r="N26" s="201">
        <v>2.85</v>
      </c>
      <c r="O26" s="201">
        <v>3.16</v>
      </c>
      <c r="P26" s="201">
        <v>5.21</v>
      </c>
      <c r="Q26" s="201">
        <v>0.2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17.36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2.4300000000000002</v>
      </c>
      <c r="BA26" s="201">
        <v>3.37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1</v>
      </c>
      <c r="M27" s="201">
        <v>2.56</v>
      </c>
      <c r="N27" s="201">
        <v>2.85</v>
      </c>
      <c r="O27" s="201">
        <v>3.16</v>
      </c>
      <c r="P27" s="201">
        <v>5.21</v>
      </c>
      <c r="Q27" s="201">
        <v>0.2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17.36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2.4300000000000002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1</v>
      </c>
      <c r="M28" s="201">
        <v>2.56</v>
      </c>
      <c r="N28" s="201">
        <v>2.85</v>
      </c>
      <c r="O28" s="201">
        <v>3.16</v>
      </c>
      <c r="P28" s="201">
        <v>5.21</v>
      </c>
      <c r="Q28" s="201">
        <v>0.2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17.36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2.1800000000000002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1</v>
      </c>
      <c r="M29" s="201">
        <v>2.56</v>
      </c>
      <c r="N29" s="201">
        <v>2.85</v>
      </c>
      <c r="O29" s="201">
        <v>3.16</v>
      </c>
      <c r="P29" s="201">
        <v>5.21</v>
      </c>
      <c r="Q29" s="201">
        <v>0.2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17.36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1.21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1</v>
      </c>
      <c r="M30" s="201">
        <v>2.56</v>
      </c>
      <c r="N30" s="201">
        <v>2.85</v>
      </c>
      <c r="O30" s="201">
        <v>3.16</v>
      </c>
      <c r="P30" s="201">
        <v>5.21</v>
      </c>
      <c r="Q30" s="201">
        <v>0.2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17.36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1.21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1</v>
      </c>
      <c r="M31" s="201">
        <v>2.56</v>
      </c>
      <c r="N31" s="201">
        <v>2.85</v>
      </c>
      <c r="O31" s="201">
        <v>3.16</v>
      </c>
      <c r="P31" s="201">
        <v>5.21</v>
      </c>
      <c r="Q31" s="201">
        <v>0.21</v>
      </c>
      <c r="R31" s="201">
        <v>1.32</v>
      </c>
      <c r="S31" s="201">
        <v>0.65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17.36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1.21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1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0.21</v>
      </c>
      <c r="R32" s="201">
        <v>1.32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17.36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1.21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1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0.2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1.21</v>
      </c>
      <c r="BA33" s="201">
        <v>3.41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1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0.2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1.21</v>
      </c>
      <c r="BA34" s="201">
        <v>3.41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1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0.2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0</v>
      </c>
      <c r="BA35" s="201">
        <v>3.41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1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0.2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0</v>
      </c>
      <c r="BA36" s="201">
        <v>3.41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1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0.2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0</v>
      </c>
      <c r="BA37" s="201">
        <v>3.41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1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0.2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0</v>
      </c>
      <c r="BA38" s="201">
        <v>3.41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1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0.2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0</v>
      </c>
      <c r="BA39" s="201">
        <v>3.15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1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0.2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0</v>
      </c>
      <c r="BA40" s="201">
        <v>3.15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1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0.2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0</v>
      </c>
      <c r="BA41" s="201">
        <v>3.15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1</v>
      </c>
      <c r="M42" s="201">
        <v>2.5299999999999998</v>
      </c>
      <c r="N42" s="201">
        <v>2.85</v>
      </c>
      <c r="O42" s="201">
        <v>3.16</v>
      </c>
      <c r="P42" s="201">
        <v>5.21</v>
      </c>
      <c r="Q42" s="201">
        <v>0.2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0</v>
      </c>
      <c r="BA42" s="201">
        <v>3.15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1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0.2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</v>
      </c>
      <c r="BA43" s="201">
        <v>3.15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1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0.2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</v>
      </c>
      <c r="BA44" s="201">
        <v>3.15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1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0.2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</v>
      </c>
      <c r="BA45" s="201">
        <v>3.15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1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0.2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</v>
      </c>
      <c r="BA46" s="201">
        <v>3.15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1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0.96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</v>
      </c>
      <c r="BA47" s="201">
        <v>3.15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1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0.96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3.15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1</v>
      </c>
      <c r="M49" s="201">
        <v>2.56</v>
      </c>
      <c r="N49" s="201">
        <v>2.85</v>
      </c>
      <c r="O49" s="201">
        <v>3.16</v>
      </c>
      <c r="P49" s="201">
        <v>5.21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0.96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3.15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1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0.96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3.15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1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0.96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3.15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1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0.96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3.15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0.96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85.86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3.18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3.15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0.96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85.86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3.18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3.15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0.96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85.86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3.18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3.15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0.96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85.86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3.18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3.15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0.96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85.86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4.37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0.96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0.2</v>
      </c>
      <c r="R58" s="201">
        <v>1.25</v>
      </c>
      <c r="S58" s="201">
        <v>0.6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85.86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4.37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2.76</v>
      </c>
      <c r="L59" s="201">
        <v>5.79</v>
      </c>
      <c r="M59" s="201">
        <v>2.56</v>
      </c>
      <c r="N59" s="201">
        <v>2.85</v>
      </c>
      <c r="O59" s="201">
        <v>3.16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85.86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4.37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5.79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85.86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4.37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5.79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85.86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4.37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5.79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85.86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4.37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9.15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85.86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0.98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9.15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85.86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1.96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8.3800000000000008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85.86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2.94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9.15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85.86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2.94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9.15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85.86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2.94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85.86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3.31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9.15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85.86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3.65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9.15</v>
      </c>
      <c r="M70" s="201">
        <v>2.56</v>
      </c>
      <c r="N70" s="201">
        <v>2.85</v>
      </c>
      <c r="O70" s="201">
        <v>3.16</v>
      </c>
      <c r="P70" s="201">
        <v>5.2</v>
      </c>
      <c r="Q70" s="201">
        <v>0.41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85.86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3.65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9.15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85.86</v>
      </c>
      <c r="AF71" s="201">
        <v>0</v>
      </c>
      <c r="AG71" s="201">
        <v>0</v>
      </c>
      <c r="AH71" s="201">
        <v>0</v>
      </c>
      <c r="AI71" s="201">
        <v>17.36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3.65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9.15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85.86</v>
      </c>
      <c r="AF72" s="201">
        <v>0</v>
      </c>
      <c r="AG72" s="201">
        <v>0</v>
      </c>
      <c r="AH72" s="201">
        <v>0</v>
      </c>
      <c r="AI72" s="201">
        <v>17.36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3.65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9.15</v>
      </c>
      <c r="M73" s="201">
        <v>2.56</v>
      </c>
      <c r="N73" s="201">
        <v>2.85</v>
      </c>
      <c r="O73" s="201">
        <v>3.16</v>
      </c>
      <c r="P73" s="201">
        <v>5.2</v>
      </c>
      <c r="Q73" s="201">
        <v>0.41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85.86</v>
      </c>
      <c r="AF73" s="201">
        <v>0</v>
      </c>
      <c r="AG73" s="201">
        <v>0</v>
      </c>
      <c r="AH73" s="201">
        <v>0</v>
      </c>
      <c r="AI73" s="201">
        <v>17.36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3.65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9.15</v>
      </c>
      <c r="M74" s="201">
        <v>2.56</v>
      </c>
      <c r="N74" s="201">
        <v>2.85</v>
      </c>
      <c r="O74" s="201">
        <v>3.16</v>
      </c>
      <c r="P74" s="201">
        <v>5.2</v>
      </c>
      <c r="Q74" s="201">
        <v>0.41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84.96</v>
      </c>
      <c r="AF74" s="201">
        <v>0</v>
      </c>
      <c r="AG74" s="201">
        <v>0</v>
      </c>
      <c r="AH74" s="201">
        <v>0</v>
      </c>
      <c r="AI74" s="201">
        <v>17.36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3.65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9.15</v>
      </c>
      <c r="M75" s="201">
        <v>2.56</v>
      </c>
      <c r="N75" s="201">
        <v>2.85</v>
      </c>
      <c r="O75" s="201">
        <v>3.16</v>
      </c>
      <c r="P75" s="201">
        <v>5.2</v>
      </c>
      <c r="Q75" s="201">
        <v>0.41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84.96</v>
      </c>
      <c r="AF75" s="201">
        <v>0</v>
      </c>
      <c r="AG75" s="201">
        <v>0</v>
      </c>
      <c r="AH75" s="201">
        <v>0</v>
      </c>
      <c r="AI75" s="201">
        <v>17.36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9.15</v>
      </c>
      <c r="M76" s="201">
        <v>2.56</v>
      </c>
      <c r="N76" s="201">
        <v>2.85</v>
      </c>
      <c r="O76" s="201">
        <v>3.16</v>
      </c>
      <c r="P76" s="201">
        <v>5.2</v>
      </c>
      <c r="Q76" s="201">
        <v>0.41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84.96</v>
      </c>
      <c r="AF76" s="201">
        <v>0</v>
      </c>
      <c r="AG76" s="201">
        <v>0</v>
      </c>
      <c r="AH76" s="201">
        <v>0</v>
      </c>
      <c r="AI76" s="201">
        <v>17.36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2.56</v>
      </c>
      <c r="N77" s="201">
        <v>2.85</v>
      </c>
      <c r="O77" s="201">
        <v>3.16</v>
      </c>
      <c r="P77" s="201">
        <v>5.2</v>
      </c>
      <c r="Q77" s="201">
        <v>0.41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84.96</v>
      </c>
      <c r="AF77" s="201">
        <v>0</v>
      </c>
      <c r="AG77" s="201">
        <v>0</v>
      </c>
      <c r="AH77" s="201">
        <v>0</v>
      </c>
      <c r="AI77" s="201">
        <v>17.36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5.2</v>
      </c>
      <c r="Q78" s="201">
        <v>0.41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84.96</v>
      </c>
      <c r="AF78" s="201">
        <v>0</v>
      </c>
      <c r="AG78" s="201">
        <v>0</v>
      </c>
      <c r="AH78" s="201">
        <v>0</v>
      </c>
      <c r="AI78" s="201">
        <v>17.36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8.9499999999999993</v>
      </c>
      <c r="M79" s="201">
        <v>2.56</v>
      </c>
      <c r="N79" s="201">
        <v>2.85</v>
      </c>
      <c r="O79" s="201">
        <v>3.16</v>
      </c>
      <c r="P79" s="201">
        <v>5.2</v>
      </c>
      <c r="Q79" s="201">
        <v>0.41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84.96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9.01</v>
      </c>
      <c r="M80" s="201">
        <v>2.56</v>
      </c>
      <c r="N80" s="201">
        <v>2.85</v>
      </c>
      <c r="O80" s="201">
        <v>3.16</v>
      </c>
      <c r="P80" s="201">
        <v>5.2</v>
      </c>
      <c r="Q80" s="201">
        <v>0.41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84.96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2.72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5.2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84.96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5.2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84.96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5.2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85.86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5.2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85.86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5.2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85.86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5.2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85.86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5.2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85.86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5.2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85.86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5.2</v>
      </c>
      <c r="Q89" s="201">
        <v>0.41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85.86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5.2</v>
      </c>
      <c r="Q90" s="201">
        <v>0.41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85.86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5.2</v>
      </c>
      <c r="Q91" s="201">
        <v>0.41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86.77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5.2</v>
      </c>
      <c r="Q92" s="201">
        <v>0.41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86.77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5.2</v>
      </c>
      <c r="Q93" s="201">
        <v>0.41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86.77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5.2</v>
      </c>
      <c r="Q94" s="201">
        <v>0.41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86.77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5.2</v>
      </c>
      <c r="Q95" s="201">
        <v>0.41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86.77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5.2</v>
      </c>
      <c r="Q96" s="201">
        <v>0.41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86.77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5.2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86.77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5.2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86.77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6.5000000000000008E-5</v>
      </c>
      <c r="H99">
        <f t="shared" si="0"/>
        <v>0</v>
      </c>
      <c r="I99">
        <f t="shared" si="0"/>
        <v>0</v>
      </c>
      <c r="J99">
        <f t="shared" si="0"/>
        <v>9.5000000000000005E-5</v>
      </c>
      <c r="K99">
        <f t="shared" si="0"/>
        <v>6.6947499999999965E-2</v>
      </c>
      <c r="L99">
        <f t="shared" si="0"/>
        <v>0.11762249999999985</v>
      </c>
      <c r="M99">
        <f t="shared" si="0"/>
        <v>6.1432500000000043E-2</v>
      </c>
      <c r="N99">
        <f t="shared" si="0"/>
        <v>6.8399999999999947E-2</v>
      </c>
      <c r="O99">
        <f t="shared" si="0"/>
        <v>7.5840000000000032E-2</v>
      </c>
      <c r="P99">
        <f t="shared" si="0"/>
        <v>0.12497249999999985</v>
      </c>
      <c r="Q99">
        <f t="shared" si="0"/>
        <v>6.7999999999999979E-3</v>
      </c>
      <c r="R99">
        <f t="shared" si="0"/>
        <v>2.6247500000000003E-2</v>
      </c>
      <c r="S99">
        <f t="shared" si="0"/>
        <v>1.5122500000000025E-2</v>
      </c>
      <c r="T99">
        <f t="shared" si="0"/>
        <v>3.7470000000000031E-2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2.0781899999999984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0.45407999999999993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0.13794500000000007</v>
      </c>
      <c r="AT99">
        <f t="shared" si="0"/>
        <v>0</v>
      </c>
      <c r="AU99">
        <f t="shared" si="0"/>
        <v>0</v>
      </c>
      <c r="AV99">
        <f t="shared" si="0"/>
        <v>5.0000000000000004E-6</v>
      </c>
      <c r="AW99">
        <f t="shared" si="0"/>
        <v>0</v>
      </c>
      <c r="AX99">
        <f t="shared" si="0"/>
        <v>0</v>
      </c>
      <c r="AY99">
        <f t="shared" si="0"/>
        <v>0.10407750000000021</v>
      </c>
      <c r="AZ99">
        <f t="shared" si="0"/>
        <v>6.7490000000000092E-2</v>
      </c>
      <c r="BA99">
        <f t="shared" si="0"/>
        <v>8.0040000000000056E-2</v>
      </c>
      <c r="BB99">
        <f t="shared" si="0"/>
        <v>6.6180000000000072E-2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17.329999999999998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17.329999999999998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17.329999999999998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17.329999999999998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17.329999999999998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17.329999999999998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17.329999999999998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17.329999999999998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17.329999999999998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17.329999999999998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17.329999999999998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17.329999999999998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17.329999999999998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17.329999999999998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17.329999999999998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17.329999999999998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17.329999999999998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17.329999999999998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17.329999999999998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17.329999999999998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17.329999999999998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17.14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17.14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17.14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17.14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17.14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17.14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17.14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17.14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17.14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17.329999999999998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17.329999999999998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17.329999999999998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17.329999999999998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17.329999999999998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17.329999999999998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17.329999999999998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17.329999999999998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17.510000000000002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17.510000000000002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17.510000000000002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17.510000000000002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17.510000000000002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17.510000000000002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17.510000000000002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17.510000000000002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0.41936249999999997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589.48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547.96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507.96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467.96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447.96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433.96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421.96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415.96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166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282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190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282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190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282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282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256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308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356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386.48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386.48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386.48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420.96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586.96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288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734.96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288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828.16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288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744.96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288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805.96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288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840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288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840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288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840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288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817.67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6.9017499999999998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6.0878174999999981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35.229999999999997</v>
      </c>
      <c r="H3" s="201">
        <v>0</v>
      </c>
      <c r="I3" s="201">
        <v>0</v>
      </c>
      <c r="J3" s="201">
        <v>31.52</v>
      </c>
      <c r="K3" s="201">
        <v>17.98</v>
      </c>
      <c r="L3" s="201">
        <v>0.64</v>
      </c>
      <c r="M3" s="201">
        <v>2.33</v>
      </c>
      <c r="N3" s="201">
        <v>1.93</v>
      </c>
      <c r="O3" s="201">
        <v>2.69</v>
      </c>
      <c r="P3" s="201">
        <v>1.1399999999999999</v>
      </c>
      <c r="Q3" s="201">
        <v>0.35</v>
      </c>
      <c r="R3" s="201">
        <v>0.7</v>
      </c>
      <c r="S3" s="201">
        <v>0.43</v>
      </c>
      <c r="T3" s="201">
        <v>0.05</v>
      </c>
      <c r="U3" s="201">
        <v>2.08</v>
      </c>
      <c r="V3" s="201">
        <v>0.32</v>
      </c>
      <c r="W3" s="201">
        <v>0.69</v>
      </c>
      <c r="X3" s="201">
        <v>2.2799999999999998</v>
      </c>
      <c r="Y3" s="201">
        <v>0</v>
      </c>
      <c r="Z3" s="201">
        <v>4.3</v>
      </c>
      <c r="AA3" s="201">
        <v>1.39</v>
      </c>
      <c r="AB3" s="201">
        <v>0</v>
      </c>
      <c r="AC3" s="201">
        <v>14.14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-235</v>
      </c>
      <c r="AP3" s="201">
        <v>0</v>
      </c>
      <c r="AQ3" s="201">
        <v>0</v>
      </c>
      <c r="AR3" s="201">
        <v>22.32</v>
      </c>
      <c r="AS3" s="201">
        <v>0</v>
      </c>
      <c r="AT3" s="201">
        <v>0</v>
      </c>
      <c r="AU3" s="201">
        <v>0.28000000000000003</v>
      </c>
      <c r="AV3" s="201">
        <v>0.28999999999999998</v>
      </c>
      <c r="AW3" s="201">
        <v>0.32</v>
      </c>
      <c r="AX3" s="201">
        <v>0.21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33.21</v>
      </c>
      <c r="K4" s="201">
        <v>17.98</v>
      </c>
      <c r="L4" s="201">
        <v>0.64</v>
      </c>
      <c r="M4" s="201">
        <v>2.33</v>
      </c>
      <c r="N4" s="201">
        <v>1.93</v>
      </c>
      <c r="O4" s="201">
        <v>2.69</v>
      </c>
      <c r="P4" s="201">
        <v>1.1399999999999999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2.08</v>
      </c>
      <c r="V4" s="201">
        <v>0.32</v>
      </c>
      <c r="W4" s="201">
        <v>0.69</v>
      </c>
      <c r="X4" s="201">
        <v>2.2799999999999998</v>
      </c>
      <c r="Y4" s="201">
        <v>0</v>
      </c>
      <c r="Z4" s="201">
        <v>4.3</v>
      </c>
      <c r="AA4" s="201">
        <v>1.39</v>
      </c>
      <c r="AB4" s="201">
        <v>0</v>
      </c>
      <c r="AC4" s="201">
        <v>14.14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-193.48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0.28000000000000003</v>
      </c>
      <c r="AV4" s="201">
        <v>0.28999999999999998</v>
      </c>
      <c r="AW4" s="201">
        <v>0.32</v>
      </c>
      <c r="AX4" s="201">
        <v>0.21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33.21</v>
      </c>
      <c r="K5" s="201">
        <v>17.98</v>
      </c>
      <c r="L5" s="201">
        <v>0.64</v>
      </c>
      <c r="M5" s="201">
        <v>2.33</v>
      </c>
      <c r="N5" s="201">
        <v>1.93</v>
      </c>
      <c r="O5" s="201">
        <v>2.69</v>
      </c>
      <c r="P5" s="201">
        <v>1.1399999999999999</v>
      </c>
      <c r="Q5" s="201">
        <v>5.16</v>
      </c>
      <c r="R5" s="201">
        <v>0.7</v>
      </c>
      <c r="S5" s="201">
        <v>0.43</v>
      </c>
      <c r="T5" s="201">
        <v>0.05</v>
      </c>
      <c r="U5" s="201">
        <v>2.08</v>
      </c>
      <c r="V5" s="201">
        <v>0.32</v>
      </c>
      <c r="W5" s="201">
        <v>0.69</v>
      </c>
      <c r="X5" s="201">
        <v>2.2799999999999998</v>
      </c>
      <c r="Y5" s="201">
        <v>0</v>
      </c>
      <c r="Z5" s="201">
        <v>4.3</v>
      </c>
      <c r="AA5" s="201">
        <v>1.39</v>
      </c>
      <c r="AB5" s="201">
        <v>0</v>
      </c>
      <c r="AC5" s="201">
        <v>14.14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-153.47999999999999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0.28000000000000003</v>
      </c>
      <c r="AV5" s="201">
        <v>0.28999999999999998</v>
      </c>
      <c r="AW5" s="201">
        <v>0.32</v>
      </c>
      <c r="AX5" s="201">
        <v>0.21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33.21</v>
      </c>
      <c r="K6" s="201">
        <v>17.98</v>
      </c>
      <c r="L6" s="201">
        <v>0.64</v>
      </c>
      <c r="M6" s="201">
        <v>2.33</v>
      </c>
      <c r="N6" s="201">
        <v>1.93</v>
      </c>
      <c r="O6" s="201">
        <v>2.69</v>
      </c>
      <c r="P6" s="201">
        <v>1.1399999999999999</v>
      </c>
      <c r="Q6" s="201">
        <v>5.16</v>
      </c>
      <c r="R6" s="201">
        <v>0.7</v>
      </c>
      <c r="S6" s="201">
        <v>0.43</v>
      </c>
      <c r="T6" s="201">
        <v>0.05</v>
      </c>
      <c r="U6" s="201">
        <v>2.08</v>
      </c>
      <c r="V6" s="201">
        <v>0.32</v>
      </c>
      <c r="W6" s="201">
        <v>0.69</v>
      </c>
      <c r="X6" s="201">
        <v>2.2799999999999998</v>
      </c>
      <c r="Y6" s="201">
        <v>0</v>
      </c>
      <c r="Z6" s="201">
        <v>4.3</v>
      </c>
      <c r="AA6" s="201">
        <v>1.39</v>
      </c>
      <c r="AB6" s="201">
        <v>0</v>
      </c>
      <c r="AC6" s="201">
        <v>14.14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-113.48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0.28000000000000003</v>
      </c>
      <c r="AV6" s="201">
        <v>0.28999999999999998</v>
      </c>
      <c r="AW6" s="201">
        <v>0.32</v>
      </c>
      <c r="AX6" s="201">
        <v>0.21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33.21</v>
      </c>
      <c r="K7" s="201">
        <v>17.98</v>
      </c>
      <c r="L7" s="201">
        <v>0.64</v>
      </c>
      <c r="M7" s="201">
        <v>2.33</v>
      </c>
      <c r="N7" s="201">
        <v>1.93</v>
      </c>
      <c r="O7" s="201">
        <v>2.69</v>
      </c>
      <c r="P7" s="201">
        <v>1.1399999999999999</v>
      </c>
      <c r="Q7" s="201">
        <v>5.16</v>
      </c>
      <c r="R7" s="201">
        <v>0.7</v>
      </c>
      <c r="S7" s="201">
        <v>0.43</v>
      </c>
      <c r="T7" s="201">
        <v>0.05</v>
      </c>
      <c r="U7" s="201">
        <v>2.08</v>
      </c>
      <c r="V7" s="201">
        <v>0.32</v>
      </c>
      <c r="W7" s="201">
        <v>0.69</v>
      </c>
      <c r="X7" s="201">
        <v>2.2799999999999998</v>
      </c>
      <c r="Y7" s="201">
        <v>0</v>
      </c>
      <c r="Z7" s="201">
        <v>4.3</v>
      </c>
      <c r="AA7" s="201">
        <v>1.39</v>
      </c>
      <c r="AB7" s="201">
        <v>0</v>
      </c>
      <c r="AC7" s="201">
        <v>14.14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-133.47999999999999</v>
      </c>
      <c r="AP7" s="201">
        <v>0</v>
      </c>
      <c r="AQ7" s="201">
        <v>0</v>
      </c>
      <c r="AR7" s="201">
        <v>22.4</v>
      </c>
      <c r="AS7" s="201">
        <v>0</v>
      </c>
      <c r="AT7" s="201">
        <v>0</v>
      </c>
      <c r="AU7" s="201">
        <v>0.14000000000000001</v>
      </c>
      <c r="AV7" s="201">
        <v>0.28999999999999998</v>
      </c>
      <c r="AW7" s="201">
        <v>0.32</v>
      </c>
      <c r="AX7" s="201">
        <v>0.21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33.21</v>
      </c>
      <c r="K8" s="201">
        <v>17.98</v>
      </c>
      <c r="L8" s="201">
        <v>0.64</v>
      </c>
      <c r="M8" s="201">
        <v>2.33</v>
      </c>
      <c r="N8" s="201">
        <v>1.93</v>
      </c>
      <c r="O8" s="201">
        <v>2.69</v>
      </c>
      <c r="P8" s="201">
        <v>1.1399999999999999</v>
      </c>
      <c r="Q8" s="201">
        <v>5.16</v>
      </c>
      <c r="R8" s="201">
        <v>0.7</v>
      </c>
      <c r="S8" s="201">
        <v>0.43</v>
      </c>
      <c r="T8" s="201">
        <v>0.05</v>
      </c>
      <c r="U8" s="201">
        <v>2.08</v>
      </c>
      <c r="V8" s="201">
        <v>0.32</v>
      </c>
      <c r="W8" s="201">
        <v>0.69</v>
      </c>
      <c r="X8" s="201">
        <v>2.2799999999999998</v>
      </c>
      <c r="Y8" s="201">
        <v>0</v>
      </c>
      <c r="Z8" s="201">
        <v>4.3</v>
      </c>
      <c r="AA8" s="201">
        <v>1.39</v>
      </c>
      <c r="AB8" s="201">
        <v>0</v>
      </c>
      <c r="AC8" s="201">
        <v>14.56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-119.48</v>
      </c>
      <c r="AP8" s="201">
        <v>0</v>
      </c>
      <c r="AQ8" s="201">
        <v>0</v>
      </c>
      <c r="AR8" s="201">
        <v>22.4</v>
      </c>
      <c r="AS8" s="201">
        <v>0</v>
      </c>
      <c r="AT8" s="201">
        <v>0</v>
      </c>
      <c r="AU8" s="201">
        <v>0.14000000000000001</v>
      </c>
      <c r="AV8" s="201">
        <v>0.28999999999999998</v>
      </c>
      <c r="AW8" s="201">
        <v>0.32</v>
      </c>
      <c r="AX8" s="201">
        <v>0.21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33.21</v>
      </c>
      <c r="K9" s="201">
        <v>17.98</v>
      </c>
      <c r="L9" s="201">
        <v>0.64</v>
      </c>
      <c r="M9" s="201">
        <v>2.33</v>
      </c>
      <c r="N9" s="201">
        <v>1.93</v>
      </c>
      <c r="O9" s="201">
        <v>2.69</v>
      </c>
      <c r="P9" s="201">
        <v>1.1399999999999999</v>
      </c>
      <c r="Q9" s="201">
        <v>5.16</v>
      </c>
      <c r="R9" s="201">
        <v>0.7</v>
      </c>
      <c r="S9" s="201">
        <v>0.43</v>
      </c>
      <c r="T9" s="201">
        <v>0.05</v>
      </c>
      <c r="U9" s="201">
        <v>2.08</v>
      </c>
      <c r="V9" s="201">
        <v>0.32</v>
      </c>
      <c r="W9" s="201">
        <v>0.69</v>
      </c>
      <c r="X9" s="201">
        <v>2.2799999999999998</v>
      </c>
      <c r="Y9" s="201">
        <v>0</v>
      </c>
      <c r="Z9" s="201">
        <v>4.3</v>
      </c>
      <c r="AA9" s="201">
        <v>1.39</v>
      </c>
      <c r="AB9" s="201">
        <v>0</v>
      </c>
      <c r="AC9" s="201">
        <v>14.56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-13.35</v>
      </c>
      <c r="AL9" s="201">
        <v>0</v>
      </c>
      <c r="AM9" s="201">
        <v>0</v>
      </c>
      <c r="AN9" s="201">
        <v>0</v>
      </c>
      <c r="AO9" s="201">
        <v>-107.48</v>
      </c>
      <c r="AP9" s="201">
        <v>0</v>
      </c>
      <c r="AQ9" s="201">
        <v>0</v>
      </c>
      <c r="AR9" s="201">
        <v>22.4</v>
      </c>
      <c r="AS9" s="201">
        <v>0</v>
      </c>
      <c r="AT9" s="201">
        <v>0</v>
      </c>
      <c r="AU9" s="201">
        <v>0.14000000000000001</v>
      </c>
      <c r="AV9" s="201">
        <v>0.28999999999999998</v>
      </c>
      <c r="AW9" s="201">
        <v>0.32</v>
      </c>
      <c r="AX9" s="201">
        <v>0.21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33.630000000000003</v>
      </c>
      <c r="K10" s="201">
        <v>17.98</v>
      </c>
      <c r="L10" s="201">
        <v>0.64</v>
      </c>
      <c r="M10" s="201">
        <v>2.33</v>
      </c>
      <c r="N10" s="201">
        <v>1.93</v>
      </c>
      <c r="O10" s="201">
        <v>2.69</v>
      </c>
      <c r="P10" s="201">
        <v>1.1399999999999999</v>
      </c>
      <c r="Q10" s="201">
        <v>5.16</v>
      </c>
      <c r="R10" s="201">
        <v>0.7</v>
      </c>
      <c r="S10" s="201">
        <v>0.43</v>
      </c>
      <c r="T10" s="201">
        <v>0.05</v>
      </c>
      <c r="U10" s="201">
        <v>2.08</v>
      </c>
      <c r="V10" s="201">
        <v>0.32</v>
      </c>
      <c r="W10" s="201">
        <v>0.69</v>
      </c>
      <c r="X10" s="201">
        <v>2.2799999999999998</v>
      </c>
      <c r="Y10" s="201">
        <v>0</v>
      </c>
      <c r="Z10" s="201">
        <v>4.3</v>
      </c>
      <c r="AA10" s="201">
        <v>1.39</v>
      </c>
      <c r="AB10" s="201">
        <v>0</v>
      </c>
      <c r="AC10" s="201">
        <v>14.56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-13.35</v>
      </c>
      <c r="AL10" s="201">
        <v>0</v>
      </c>
      <c r="AM10" s="201">
        <v>0</v>
      </c>
      <c r="AN10" s="201">
        <v>0</v>
      </c>
      <c r="AO10" s="201">
        <v>-101.48</v>
      </c>
      <c r="AP10" s="201">
        <v>0</v>
      </c>
      <c r="AQ10" s="201">
        <v>0</v>
      </c>
      <c r="AR10" s="201">
        <v>22.4</v>
      </c>
      <c r="AS10" s="201">
        <v>0</v>
      </c>
      <c r="AT10" s="201">
        <v>0</v>
      </c>
      <c r="AU10" s="201">
        <v>0.14000000000000001</v>
      </c>
      <c r="AV10" s="201">
        <v>0.28999999999999998</v>
      </c>
      <c r="AW10" s="201">
        <v>0.32</v>
      </c>
      <c r="AX10" s="201">
        <v>0.21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33.630000000000003</v>
      </c>
      <c r="K11" s="201">
        <v>17.98</v>
      </c>
      <c r="L11" s="201">
        <v>0.63</v>
      </c>
      <c r="M11" s="201">
        <v>2.33</v>
      </c>
      <c r="N11" s="201">
        <v>1.93</v>
      </c>
      <c r="O11" s="201">
        <v>2.69</v>
      </c>
      <c r="P11" s="201">
        <v>1.1399999999999999</v>
      </c>
      <c r="Q11" s="201">
        <v>5.15</v>
      </c>
      <c r="R11" s="201">
        <v>0.7</v>
      </c>
      <c r="S11" s="201">
        <v>0.43</v>
      </c>
      <c r="T11" s="201">
        <v>0.05</v>
      </c>
      <c r="U11" s="201">
        <v>2.08</v>
      </c>
      <c r="V11" s="201">
        <v>0.32</v>
      </c>
      <c r="W11" s="201">
        <v>0.69</v>
      </c>
      <c r="X11" s="201">
        <v>2.2799999999999998</v>
      </c>
      <c r="Y11" s="201">
        <v>0</v>
      </c>
      <c r="Z11" s="201">
        <v>4.3</v>
      </c>
      <c r="AA11" s="201">
        <v>1.39</v>
      </c>
      <c r="AB11" s="201">
        <v>0</v>
      </c>
      <c r="AC11" s="201">
        <v>14.56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-13.35</v>
      </c>
      <c r="AL11" s="201">
        <v>0</v>
      </c>
      <c r="AM11" s="201">
        <v>0</v>
      </c>
      <c r="AN11" s="201">
        <v>0</v>
      </c>
      <c r="AO11" s="201">
        <v>148.47999999999999</v>
      </c>
      <c r="AP11" s="201">
        <v>0</v>
      </c>
      <c r="AQ11" s="201">
        <v>0</v>
      </c>
      <c r="AR11" s="201">
        <v>22.57</v>
      </c>
      <c r="AS11" s="201">
        <v>0</v>
      </c>
      <c r="AT11" s="201">
        <v>0</v>
      </c>
      <c r="AU11" s="201">
        <v>0</v>
      </c>
      <c r="AV11" s="201">
        <v>0.28999999999999998</v>
      </c>
      <c r="AW11" s="201">
        <v>0.32</v>
      </c>
      <c r="AX11" s="201">
        <v>0.21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33.630000000000003</v>
      </c>
      <c r="K12" s="201">
        <v>17.989999999999998</v>
      </c>
      <c r="L12" s="201">
        <v>11.21</v>
      </c>
      <c r="M12" s="201">
        <v>2.33</v>
      </c>
      <c r="N12" s="201">
        <v>1.93</v>
      </c>
      <c r="O12" s="201">
        <v>2.69</v>
      </c>
      <c r="P12" s="201">
        <v>1.1399999999999999</v>
      </c>
      <c r="Q12" s="201">
        <v>5.15</v>
      </c>
      <c r="R12" s="201">
        <v>0.7</v>
      </c>
      <c r="S12" s="201">
        <v>0.43</v>
      </c>
      <c r="T12" s="201">
        <v>0.05</v>
      </c>
      <c r="U12" s="201">
        <v>2.08</v>
      </c>
      <c r="V12" s="201">
        <v>0.32</v>
      </c>
      <c r="W12" s="201">
        <v>0.69</v>
      </c>
      <c r="X12" s="201">
        <v>2.2799999999999998</v>
      </c>
      <c r="Y12" s="201">
        <v>0</v>
      </c>
      <c r="Z12" s="201">
        <v>4.3</v>
      </c>
      <c r="AA12" s="201">
        <v>1.39</v>
      </c>
      <c r="AB12" s="201">
        <v>0</v>
      </c>
      <c r="AC12" s="201">
        <v>14.98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-25.95</v>
      </c>
      <c r="AL12" s="201">
        <v>0</v>
      </c>
      <c r="AM12" s="201">
        <v>0</v>
      </c>
      <c r="AN12" s="201">
        <v>0</v>
      </c>
      <c r="AO12" s="201">
        <v>161.47999999999999</v>
      </c>
      <c r="AP12" s="201">
        <v>0</v>
      </c>
      <c r="AQ12" s="201">
        <v>0</v>
      </c>
      <c r="AR12" s="201">
        <v>22.57</v>
      </c>
      <c r="AS12" s="201">
        <v>0</v>
      </c>
      <c r="AT12" s="201">
        <v>0</v>
      </c>
      <c r="AU12" s="201">
        <v>0</v>
      </c>
      <c r="AV12" s="201">
        <v>0.28999999999999998</v>
      </c>
      <c r="AW12" s="201">
        <v>0.32</v>
      </c>
      <c r="AX12" s="201">
        <v>0.21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33.630000000000003</v>
      </c>
      <c r="K13" s="201">
        <v>99.34</v>
      </c>
      <c r="L13" s="201">
        <v>11.21</v>
      </c>
      <c r="M13" s="201">
        <v>2.33</v>
      </c>
      <c r="N13" s="201">
        <v>1.93</v>
      </c>
      <c r="O13" s="201">
        <v>2.69</v>
      </c>
      <c r="P13" s="201">
        <v>1.1399999999999999</v>
      </c>
      <c r="Q13" s="201">
        <v>5.15</v>
      </c>
      <c r="R13" s="201">
        <v>0.7</v>
      </c>
      <c r="S13" s="201">
        <v>0.43</v>
      </c>
      <c r="T13" s="201">
        <v>0.05</v>
      </c>
      <c r="U13" s="201">
        <v>2.08</v>
      </c>
      <c r="V13" s="201">
        <v>0.32</v>
      </c>
      <c r="W13" s="201">
        <v>0.69</v>
      </c>
      <c r="X13" s="201">
        <v>2.2799999999999998</v>
      </c>
      <c r="Y13" s="201">
        <v>0</v>
      </c>
      <c r="Z13" s="201">
        <v>4.3</v>
      </c>
      <c r="AA13" s="201">
        <v>1.39</v>
      </c>
      <c r="AB13" s="201">
        <v>0</v>
      </c>
      <c r="AC13" s="201">
        <v>14.98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164.48</v>
      </c>
      <c r="AP13" s="201">
        <v>0</v>
      </c>
      <c r="AQ13" s="201">
        <v>0</v>
      </c>
      <c r="AR13" s="201">
        <v>22.57</v>
      </c>
      <c r="AS13" s="201">
        <v>0</v>
      </c>
      <c r="AT13" s="201">
        <v>0</v>
      </c>
      <c r="AU13" s="201">
        <v>0</v>
      </c>
      <c r="AV13" s="201">
        <v>0.28999999999999998</v>
      </c>
      <c r="AW13" s="201">
        <v>0.32</v>
      </c>
      <c r="AX13" s="201">
        <v>0.21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33.630000000000003</v>
      </c>
      <c r="K14" s="201">
        <v>116.66</v>
      </c>
      <c r="L14" s="201">
        <v>11.21</v>
      </c>
      <c r="M14" s="201">
        <v>2.33</v>
      </c>
      <c r="N14" s="201">
        <v>1.93</v>
      </c>
      <c r="O14" s="201">
        <v>2.69</v>
      </c>
      <c r="P14" s="201">
        <v>1.1399999999999999</v>
      </c>
      <c r="Q14" s="201">
        <v>5.15</v>
      </c>
      <c r="R14" s="201">
        <v>0.7</v>
      </c>
      <c r="S14" s="201">
        <v>0.43</v>
      </c>
      <c r="T14" s="201">
        <v>0.05</v>
      </c>
      <c r="U14" s="201">
        <v>2.08</v>
      </c>
      <c r="V14" s="201">
        <v>0.32</v>
      </c>
      <c r="W14" s="201">
        <v>0.69</v>
      </c>
      <c r="X14" s="201">
        <v>2.2799999999999998</v>
      </c>
      <c r="Y14" s="201">
        <v>0</v>
      </c>
      <c r="Z14" s="201">
        <v>4.3</v>
      </c>
      <c r="AA14" s="201">
        <v>1.39</v>
      </c>
      <c r="AB14" s="201">
        <v>0</v>
      </c>
      <c r="AC14" s="201">
        <v>13.72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164.48</v>
      </c>
      <c r="AP14" s="201">
        <v>0</v>
      </c>
      <c r="AQ14" s="201">
        <v>0</v>
      </c>
      <c r="AR14" s="201">
        <v>22.57</v>
      </c>
      <c r="AS14" s="201">
        <v>0</v>
      </c>
      <c r="AT14" s="201">
        <v>0</v>
      </c>
      <c r="AU14" s="201">
        <v>0</v>
      </c>
      <c r="AV14" s="201">
        <v>0.28999999999999998</v>
      </c>
      <c r="AW14" s="201">
        <v>0.32</v>
      </c>
      <c r="AX14" s="201">
        <v>0.21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34.119999999999997</v>
      </c>
      <c r="K15" s="201">
        <v>103.16</v>
      </c>
      <c r="L15" s="201">
        <v>11.21</v>
      </c>
      <c r="M15" s="201">
        <v>2.33</v>
      </c>
      <c r="N15" s="201">
        <v>1.93</v>
      </c>
      <c r="O15" s="201">
        <v>2.69</v>
      </c>
      <c r="P15" s="201">
        <v>1.1399999999999999</v>
      </c>
      <c r="Q15" s="201">
        <v>5.15</v>
      </c>
      <c r="R15" s="201">
        <v>0.7</v>
      </c>
      <c r="S15" s="201">
        <v>0.43</v>
      </c>
      <c r="T15" s="201">
        <v>0.05</v>
      </c>
      <c r="U15" s="201">
        <v>2.08</v>
      </c>
      <c r="V15" s="201">
        <v>0.32</v>
      </c>
      <c r="W15" s="201">
        <v>0.69</v>
      </c>
      <c r="X15" s="201">
        <v>2.2799999999999998</v>
      </c>
      <c r="Y15" s="201">
        <v>0</v>
      </c>
      <c r="Z15" s="201">
        <v>4.3</v>
      </c>
      <c r="AA15" s="201">
        <v>1.39</v>
      </c>
      <c r="AB15" s="201">
        <v>0</v>
      </c>
      <c r="AC15" s="201">
        <v>13.72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170.7</v>
      </c>
      <c r="AP15" s="201">
        <v>0</v>
      </c>
      <c r="AQ15" s="201">
        <v>0</v>
      </c>
      <c r="AR15" s="201">
        <v>22.57</v>
      </c>
      <c r="AS15" s="201">
        <v>0</v>
      </c>
      <c r="AT15" s="201">
        <v>0</v>
      </c>
      <c r="AU15" s="201">
        <v>0</v>
      </c>
      <c r="AV15" s="201">
        <v>0.28999999999999998</v>
      </c>
      <c r="AW15" s="201">
        <v>0.32</v>
      </c>
      <c r="AX15" s="201">
        <v>0.12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34.119999999999997</v>
      </c>
      <c r="K16" s="201">
        <v>107.98</v>
      </c>
      <c r="L16" s="201">
        <v>11.21</v>
      </c>
      <c r="M16" s="201">
        <v>2.33</v>
      </c>
      <c r="N16" s="201">
        <v>1.93</v>
      </c>
      <c r="O16" s="201">
        <v>2.69</v>
      </c>
      <c r="P16" s="201">
        <v>1.1399999999999999</v>
      </c>
      <c r="Q16" s="201">
        <v>5.15</v>
      </c>
      <c r="R16" s="201">
        <v>0.7</v>
      </c>
      <c r="S16" s="201">
        <v>0.43</v>
      </c>
      <c r="T16" s="201">
        <v>0.05</v>
      </c>
      <c r="U16" s="201">
        <v>2.08</v>
      </c>
      <c r="V16" s="201">
        <v>0.32</v>
      </c>
      <c r="W16" s="201">
        <v>0.69</v>
      </c>
      <c r="X16" s="201">
        <v>2.2799999999999998</v>
      </c>
      <c r="Y16" s="201">
        <v>0</v>
      </c>
      <c r="Z16" s="201">
        <v>4.3</v>
      </c>
      <c r="AA16" s="201">
        <v>1.39</v>
      </c>
      <c r="AB16" s="201">
        <v>0</v>
      </c>
      <c r="AC16" s="201">
        <v>13.72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170.7</v>
      </c>
      <c r="AP16" s="201">
        <v>0</v>
      </c>
      <c r="AQ16" s="201">
        <v>0</v>
      </c>
      <c r="AR16" s="201">
        <v>22.57</v>
      </c>
      <c r="AS16" s="201">
        <v>0</v>
      </c>
      <c r="AT16" s="201">
        <v>0</v>
      </c>
      <c r="AU16" s="201">
        <v>0</v>
      </c>
      <c r="AV16" s="201">
        <v>0.28999999999999998</v>
      </c>
      <c r="AW16" s="201">
        <v>0.32</v>
      </c>
      <c r="AX16" s="201">
        <v>0.12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34.119999999999997</v>
      </c>
      <c r="K17" s="201">
        <v>91.58</v>
      </c>
      <c r="L17" s="201">
        <v>11.21</v>
      </c>
      <c r="M17" s="201">
        <v>2.33</v>
      </c>
      <c r="N17" s="201">
        <v>1.93</v>
      </c>
      <c r="O17" s="201">
        <v>2.69</v>
      </c>
      <c r="P17" s="201">
        <v>1.1399999999999999</v>
      </c>
      <c r="Q17" s="201">
        <v>5.15</v>
      </c>
      <c r="R17" s="201">
        <v>0.7</v>
      </c>
      <c r="S17" s="201">
        <v>0.43</v>
      </c>
      <c r="T17" s="201">
        <v>0.05</v>
      </c>
      <c r="U17" s="201">
        <v>2.08</v>
      </c>
      <c r="V17" s="201">
        <v>0.32</v>
      </c>
      <c r="W17" s="201">
        <v>0.69</v>
      </c>
      <c r="X17" s="201">
        <v>2.2799999999999998</v>
      </c>
      <c r="Y17" s="201">
        <v>0</v>
      </c>
      <c r="Z17" s="201">
        <v>4.3</v>
      </c>
      <c r="AA17" s="201">
        <v>1.39</v>
      </c>
      <c r="AB17" s="201">
        <v>0</v>
      </c>
      <c r="AC17" s="201">
        <v>13.72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170.7</v>
      </c>
      <c r="AP17" s="201">
        <v>0</v>
      </c>
      <c r="AQ17" s="201">
        <v>0</v>
      </c>
      <c r="AR17" s="201">
        <v>22.57</v>
      </c>
      <c r="AS17" s="201">
        <v>0</v>
      </c>
      <c r="AT17" s="201">
        <v>0</v>
      </c>
      <c r="AU17" s="201">
        <v>0</v>
      </c>
      <c r="AV17" s="201">
        <v>0.28999999999999998</v>
      </c>
      <c r="AW17" s="201">
        <v>0.32</v>
      </c>
      <c r="AX17" s="201">
        <v>0.12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34.119999999999997</v>
      </c>
      <c r="K18" s="201">
        <v>103.44</v>
      </c>
      <c r="L18" s="201">
        <v>11.21</v>
      </c>
      <c r="M18" s="201">
        <v>2.33</v>
      </c>
      <c r="N18" s="201">
        <v>1.93</v>
      </c>
      <c r="O18" s="201">
        <v>2.69</v>
      </c>
      <c r="P18" s="201">
        <v>1.1399999999999999</v>
      </c>
      <c r="Q18" s="201">
        <v>5.15</v>
      </c>
      <c r="R18" s="201">
        <v>0.7</v>
      </c>
      <c r="S18" s="201">
        <v>0.43</v>
      </c>
      <c r="T18" s="201">
        <v>0.05</v>
      </c>
      <c r="U18" s="201">
        <v>2.08</v>
      </c>
      <c r="V18" s="201">
        <v>0.32</v>
      </c>
      <c r="W18" s="201">
        <v>0.69</v>
      </c>
      <c r="X18" s="201">
        <v>2.2799999999999998</v>
      </c>
      <c r="Y18" s="201">
        <v>0</v>
      </c>
      <c r="Z18" s="201">
        <v>4.3</v>
      </c>
      <c r="AA18" s="201">
        <v>1.39</v>
      </c>
      <c r="AB18" s="201">
        <v>0</v>
      </c>
      <c r="AC18" s="201">
        <v>13.72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170.7</v>
      </c>
      <c r="AP18" s="201">
        <v>0</v>
      </c>
      <c r="AQ18" s="201">
        <v>0</v>
      </c>
      <c r="AR18" s="201">
        <v>22.57</v>
      </c>
      <c r="AS18" s="201">
        <v>0</v>
      </c>
      <c r="AT18" s="201">
        <v>0</v>
      </c>
      <c r="AU18" s="201">
        <v>0</v>
      </c>
      <c r="AV18" s="201">
        <v>0.28999999999999998</v>
      </c>
      <c r="AW18" s="201">
        <v>0.32</v>
      </c>
      <c r="AX18" s="201">
        <v>0.12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34.54</v>
      </c>
      <c r="K19" s="201">
        <v>77.099999999999994</v>
      </c>
      <c r="L19" s="201">
        <v>11.21</v>
      </c>
      <c r="M19" s="201">
        <v>2.33</v>
      </c>
      <c r="N19" s="201">
        <v>1.93</v>
      </c>
      <c r="O19" s="201">
        <v>2.69</v>
      </c>
      <c r="P19" s="201">
        <v>1.1399999999999999</v>
      </c>
      <c r="Q19" s="201">
        <v>5.15</v>
      </c>
      <c r="R19" s="201">
        <v>0.7</v>
      </c>
      <c r="S19" s="201">
        <v>0.43</v>
      </c>
      <c r="T19" s="201">
        <v>0.05</v>
      </c>
      <c r="U19" s="201">
        <v>2.08</v>
      </c>
      <c r="V19" s="201">
        <v>0.32</v>
      </c>
      <c r="W19" s="201">
        <v>0.69</v>
      </c>
      <c r="X19" s="201">
        <v>2.2799999999999998</v>
      </c>
      <c r="Y19" s="201">
        <v>0</v>
      </c>
      <c r="Z19" s="201">
        <v>4.3</v>
      </c>
      <c r="AA19" s="201">
        <v>1.39</v>
      </c>
      <c r="AB19" s="201">
        <v>0</v>
      </c>
      <c r="AC19" s="201">
        <v>13.72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170.7</v>
      </c>
      <c r="AP19" s="201">
        <v>0</v>
      </c>
      <c r="AQ19" s="201">
        <v>0</v>
      </c>
      <c r="AR19" s="201">
        <v>22.69</v>
      </c>
      <c r="AS19" s="201">
        <v>0</v>
      </c>
      <c r="AT19" s="201">
        <v>0</v>
      </c>
      <c r="AU19" s="201">
        <v>0</v>
      </c>
      <c r="AV19" s="201">
        <v>0.28999999999999998</v>
      </c>
      <c r="AW19" s="201">
        <v>0.32</v>
      </c>
      <c r="AX19" s="201">
        <v>0.12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34.54</v>
      </c>
      <c r="K20" s="201">
        <v>78.19</v>
      </c>
      <c r="L20" s="201">
        <v>11.21</v>
      </c>
      <c r="M20" s="201">
        <v>2.33</v>
      </c>
      <c r="N20" s="201">
        <v>1.93</v>
      </c>
      <c r="O20" s="201">
        <v>2.69</v>
      </c>
      <c r="P20" s="201">
        <v>1.1399999999999999</v>
      </c>
      <c r="Q20" s="201">
        <v>5.15</v>
      </c>
      <c r="R20" s="201">
        <v>0.7</v>
      </c>
      <c r="S20" s="201">
        <v>0.43</v>
      </c>
      <c r="T20" s="201">
        <v>0.05</v>
      </c>
      <c r="U20" s="201">
        <v>2.08</v>
      </c>
      <c r="V20" s="201">
        <v>0.32</v>
      </c>
      <c r="W20" s="201">
        <v>0.69</v>
      </c>
      <c r="X20" s="201">
        <v>2.2799999999999998</v>
      </c>
      <c r="Y20" s="201">
        <v>0</v>
      </c>
      <c r="Z20" s="201">
        <v>4.3</v>
      </c>
      <c r="AA20" s="201">
        <v>1.39</v>
      </c>
      <c r="AB20" s="201">
        <v>0</v>
      </c>
      <c r="AC20" s="201">
        <v>13.72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170.7</v>
      </c>
      <c r="AP20" s="201">
        <v>0</v>
      </c>
      <c r="AQ20" s="201">
        <v>0</v>
      </c>
      <c r="AR20" s="201">
        <v>22.69</v>
      </c>
      <c r="AS20" s="201">
        <v>0</v>
      </c>
      <c r="AT20" s="201">
        <v>0</v>
      </c>
      <c r="AU20" s="201">
        <v>0</v>
      </c>
      <c r="AV20" s="201">
        <v>0.28999999999999998</v>
      </c>
      <c r="AW20" s="201">
        <v>0.32</v>
      </c>
      <c r="AX20" s="201">
        <v>0.12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34.54</v>
      </c>
      <c r="K21" s="201">
        <v>23.75</v>
      </c>
      <c r="L21" s="201">
        <v>11.21</v>
      </c>
      <c r="M21" s="201">
        <v>2.33</v>
      </c>
      <c r="N21" s="201">
        <v>1.93</v>
      </c>
      <c r="O21" s="201">
        <v>2.69</v>
      </c>
      <c r="P21" s="201">
        <v>1.1399999999999999</v>
      </c>
      <c r="Q21" s="201">
        <v>5.15</v>
      </c>
      <c r="R21" s="201">
        <v>0.7</v>
      </c>
      <c r="S21" s="201">
        <v>0.43</v>
      </c>
      <c r="T21" s="201">
        <v>0.05</v>
      </c>
      <c r="U21" s="201">
        <v>2.08</v>
      </c>
      <c r="V21" s="201">
        <v>0.32</v>
      </c>
      <c r="W21" s="201">
        <v>0.69</v>
      </c>
      <c r="X21" s="201">
        <v>2.2799999999999998</v>
      </c>
      <c r="Y21" s="201">
        <v>0</v>
      </c>
      <c r="Z21" s="201">
        <v>4.3</v>
      </c>
      <c r="AA21" s="201">
        <v>1.39</v>
      </c>
      <c r="AB21" s="201">
        <v>0</v>
      </c>
      <c r="AC21" s="201">
        <v>13.72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170.7</v>
      </c>
      <c r="AP21" s="201">
        <v>0</v>
      </c>
      <c r="AQ21" s="201">
        <v>0</v>
      </c>
      <c r="AR21" s="201">
        <v>22.69</v>
      </c>
      <c r="AS21" s="201">
        <v>0</v>
      </c>
      <c r="AT21" s="201">
        <v>0</v>
      </c>
      <c r="AU21" s="201">
        <v>0</v>
      </c>
      <c r="AV21" s="201">
        <v>0.28999999999999998</v>
      </c>
      <c r="AW21" s="201">
        <v>0.24</v>
      </c>
      <c r="AX21" s="201">
        <v>0.12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34.54</v>
      </c>
      <c r="K22" s="201">
        <v>17.989999999999998</v>
      </c>
      <c r="L22" s="201">
        <v>11.21</v>
      </c>
      <c r="M22" s="201">
        <v>2.33</v>
      </c>
      <c r="N22" s="201">
        <v>1.93</v>
      </c>
      <c r="O22" s="201">
        <v>2.69</v>
      </c>
      <c r="P22" s="201">
        <v>1.1399999999999999</v>
      </c>
      <c r="Q22" s="201">
        <v>5.15</v>
      </c>
      <c r="R22" s="201">
        <v>0.7</v>
      </c>
      <c r="S22" s="201">
        <v>0.43</v>
      </c>
      <c r="T22" s="201">
        <v>0.05</v>
      </c>
      <c r="U22" s="201">
        <v>2.08</v>
      </c>
      <c r="V22" s="201">
        <v>0.32</v>
      </c>
      <c r="W22" s="201">
        <v>0.69</v>
      </c>
      <c r="X22" s="201">
        <v>2.2799999999999998</v>
      </c>
      <c r="Y22" s="201">
        <v>0</v>
      </c>
      <c r="Z22" s="201">
        <v>4.3</v>
      </c>
      <c r="AA22" s="201">
        <v>1.39</v>
      </c>
      <c r="AB22" s="201">
        <v>0</v>
      </c>
      <c r="AC22" s="201">
        <v>13.72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170.7</v>
      </c>
      <c r="AP22" s="201">
        <v>0</v>
      </c>
      <c r="AQ22" s="201">
        <v>0</v>
      </c>
      <c r="AR22" s="201">
        <v>22.69</v>
      </c>
      <c r="AS22" s="201">
        <v>0</v>
      </c>
      <c r="AT22" s="201">
        <v>0</v>
      </c>
      <c r="AU22" s="201">
        <v>0</v>
      </c>
      <c r="AV22" s="201">
        <v>0.28999999999999998</v>
      </c>
      <c r="AW22" s="201">
        <v>0.24</v>
      </c>
      <c r="AX22" s="201">
        <v>0.12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34.54</v>
      </c>
      <c r="K23" s="201">
        <v>17.989999999999998</v>
      </c>
      <c r="L23" s="201">
        <v>11.21</v>
      </c>
      <c r="M23" s="201">
        <v>2.33</v>
      </c>
      <c r="N23" s="201">
        <v>1.93</v>
      </c>
      <c r="O23" s="201">
        <v>2.69</v>
      </c>
      <c r="P23" s="201">
        <v>1.1399999999999999</v>
      </c>
      <c r="Q23" s="201">
        <v>5.15</v>
      </c>
      <c r="R23" s="201">
        <v>0.7</v>
      </c>
      <c r="S23" s="201">
        <v>0.43</v>
      </c>
      <c r="T23" s="201">
        <v>0.05</v>
      </c>
      <c r="U23" s="201">
        <v>2.08</v>
      </c>
      <c r="V23" s="201">
        <v>0.32</v>
      </c>
      <c r="W23" s="201">
        <v>0.69</v>
      </c>
      <c r="X23" s="201">
        <v>2.2799999999999998</v>
      </c>
      <c r="Y23" s="201">
        <v>0</v>
      </c>
      <c r="Z23" s="201">
        <v>4.3</v>
      </c>
      <c r="AA23" s="201">
        <v>1.39</v>
      </c>
      <c r="AB23" s="201">
        <v>0</v>
      </c>
      <c r="AC23" s="201">
        <v>13.72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170.7</v>
      </c>
      <c r="AP23" s="201">
        <v>0</v>
      </c>
      <c r="AQ23" s="201">
        <v>0</v>
      </c>
      <c r="AR23" s="201">
        <v>22.69</v>
      </c>
      <c r="AS23" s="201">
        <v>0</v>
      </c>
      <c r="AT23" s="201">
        <v>0</v>
      </c>
      <c r="AU23" s="201">
        <v>0</v>
      </c>
      <c r="AV23" s="201">
        <v>0.28999999999999998</v>
      </c>
      <c r="AW23" s="201">
        <v>0.17</v>
      </c>
      <c r="AX23" s="201">
        <v>0.12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34.54</v>
      </c>
      <c r="K24" s="201">
        <v>17.98</v>
      </c>
      <c r="L24" s="201">
        <v>11.21</v>
      </c>
      <c r="M24" s="201">
        <v>2.33</v>
      </c>
      <c r="N24" s="201">
        <v>1.93</v>
      </c>
      <c r="O24" s="201">
        <v>2.69</v>
      </c>
      <c r="P24" s="201">
        <v>1.1399999999999999</v>
      </c>
      <c r="Q24" s="201">
        <v>5.15</v>
      </c>
      <c r="R24" s="201">
        <v>0.7</v>
      </c>
      <c r="S24" s="201">
        <v>0.43</v>
      </c>
      <c r="T24" s="201">
        <v>0.05</v>
      </c>
      <c r="U24" s="201">
        <v>2.08</v>
      </c>
      <c r="V24" s="201">
        <v>0.32</v>
      </c>
      <c r="W24" s="201">
        <v>0.69</v>
      </c>
      <c r="X24" s="201">
        <v>2.2799999999999998</v>
      </c>
      <c r="Y24" s="201">
        <v>0</v>
      </c>
      <c r="Z24" s="201">
        <v>4.3</v>
      </c>
      <c r="AA24" s="201">
        <v>1.39</v>
      </c>
      <c r="AB24" s="201">
        <v>0</v>
      </c>
      <c r="AC24" s="201">
        <v>14.14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170.7</v>
      </c>
      <c r="AP24" s="201">
        <v>0</v>
      </c>
      <c r="AQ24" s="201">
        <v>0</v>
      </c>
      <c r="AR24" s="201">
        <v>22.69</v>
      </c>
      <c r="AS24" s="201">
        <v>0</v>
      </c>
      <c r="AT24" s="201">
        <v>0</v>
      </c>
      <c r="AU24" s="201">
        <v>0</v>
      </c>
      <c r="AV24" s="201">
        <v>0.28999999999999998</v>
      </c>
      <c r="AW24" s="201">
        <v>0.17</v>
      </c>
      <c r="AX24" s="201">
        <v>0.12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34.54</v>
      </c>
      <c r="K25" s="201">
        <v>51.05</v>
      </c>
      <c r="L25" s="201">
        <v>11.21</v>
      </c>
      <c r="M25" s="201">
        <v>2.33</v>
      </c>
      <c r="N25" s="201">
        <v>1.93</v>
      </c>
      <c r="O25" s="201">
        <v>2.69</v>
      </c>
      <c r="P25" s="201">
        <v>1.1399999999999999</v>
      </c>
      <c r="Q25" s="201">
        <v>5.15</v>
      </c>
      <c r="R25" s="201">
        <v>0.7</v>
      </c>
      <c r="S25" s="201">
        <v>0.43</v>
      </c>
      <c r="T25" s="201">
        <v>0.05</v>
      </c>
      <c r="U25" s="201">
        <v>2.08</v>
      </c>
      <c r="V25" s="201">
        <v>0.32</v>
      </c>
      <c r="W25" s="201">
        <v>0.69</v>
      </c>
      <c r="X25" s="201">
        <v>2.2799999999999998</v>
      </c>
      <c r="Y25" s="201">
        <v>0</v>
      </c>
      <c r="Z25" s="201">
        <v>4.3</v>
      </c>
      <c r="AA25" s="201">
        <v>1.39</v>
      </c>
      <c r="AB25" s="201">
        <v>0</v>
      </c>
      <c r="AC25" s="201">
        <v>14.14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77.319999999999993</v>
      </c>
      <c r="AP25" s="201">
        <v>0</v>
      </c>
      <c r="AQ25" s="201">
        <v>0</v>
      </c>
      <c r="AR25" s="201">
        <v>22.69</v>
      </c>
      <c r="AS25" s="201">
        <v>0</v>
      </c>
      <c r="AT25" s="201">
        <v>0</v>
      </c>
      <c r="AU25" s="201">
        <v>0</v>
      </c>
      <c r="AV25" s="201">
        <v>0.28999999999999998</v>
      </c>
      <c r="AW25" s="201">
        <v>0.17</v>
      </c>
      <c r="AX25" s="201">
        <v>0.12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34.54</v>
      </c>
      <c r="K26" s="201">
        <v>127.27</v>
      </c>
      <c r="L26" s="201">
        <v>11.21</v>
      </c>
      <c r="M26" s="201">
        <v>2.33</v>
      </c>
      <c r="N26" s="201">
        <v>1.93</v>
      </c>
      <c r="O26" s="201">
        <v>2.69</v>
      </c>
      <c r="P26" s="201">
        <v>1.1399999999999999</v>
      </c>
      <c r="Q26" s="201">
        <v>5.15</v>
      </c>
      <c r="R26" s="201">
        <v>0.7</v>
      </c>
      <c r="S26" s="201">
        <v>0.43</v>
      </c>
      <c r="T26" s="201">
        <v>0.05</v>
      </c>
      <c r="U26" s="201">
        <v>2.08</v>
      </c>
      <c r="V26" s="201">
        <v>0.32</v>
      </c>
      <c r="W26" s="201">
        <v>0.69</v>
      </c>
      <c r="X26" s="201">
        <v>2.2799999999999998</v>
      </c>
      <c r="Y26" s="201">
        <v>0</v>
      </c>
      <c r="Z26" s="201">
        <v>4.3</v>
      </c>
      <c r="AA26" s="201">
        <v>1.39</v>
      </c>
      <c r="AB26" s="201">
        <v>0</v>
      </c>
      <c r="AC26" s="201">
        <v>14.14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77.319999999999993</v>
      </c>
      <c r="AP26" s="201">
        <v>0</v>
      </c>
      <c r="AQ26" s="201">
        <v>0</v>
      </c>
      <c r="AR26" s="201">
        <v>22.69</v>
      </c>
      <c r="AS26" s="201">
        <v>0</v>
      </c>
      <c r="AT26" s="201">
        <v>0</v>
      </c>
      <c r="AU26" s="201">
        <v>0</v>
      </c>
      <c r="AV26" s="201">
        <v>0.28999999999999998</v>
      </c>
      <c r="AW26" s="201">
        <v>0.17</v>
      </c>
      <c r="AX26" s="201">
        <v>0.12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34.54</v>
      </c>
      <c r="K27" s="201">
        <v>90.6</v>
      </c>
      <c r="L27" s="201">
        <v>10.98</v>
      </c>
      <c r="M27" s="201">
        <v>2.33</v>
      </c>
      <c r="N27" s="201">
        <v>1.93</v>
      </c>
      <c r="O27" s="201">
        <v>2.69</v>
      </c>
      <c r="P27" s="201">
        <v>1.1399999999999999</v>
      </c>
      <c r="Q27" s="201">
        <v>5.15</v>
      </c>
      <c r="R27" s="201">
        <v>0.7</v>
      </c>
      <c r="S27" s="201">
        <v>0.43</v>
      </c>
      <c r="T27" s="201">
        <v>0.05</v>
      </c>
      <c r="U27" s="201">
        <v>2.08</v>
      </c>
      <c r="V27" s="201">
        <v>0.32</v>
      </c>
      <c r="W27" s="201">
        <v>0.69</v>
      </c>
      <c r="X27" s="201">
        <v>2.2799999999999998</v>
      </c>
      <c r="Y27" s="201">
        <v>0</v>
      </c>
      <c r="Z27" s="201">
        <v>4.3</v>
      </c>
      <c r="AA27" s="201">
        <v>1.39</v>
      </c>
      <c r="AB27" s="201">
        <v>0</v>
      </c>
      <c r="AC27" s="201">
        <v>14.14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77.319999999999993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0.28999999999999998</v>
      </c>
      <c r="AW27" s="201">
        <v>0.17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34.54</v>
      </c>
      <c r="K28" s="201">
        <v>150.43</v>
      </c>
      <c r="L28" s="201">
        <v>10.98</v>
      </c>
      <c r="M28" s="201">
        <v>2.33</v>
      </c>
      <c r="N28" s="201">
        <v>1.93</v>
      </c>
      <c r="O28" s="201">
        <v>2.69</v>
      </c>
      <c r="P28" s="201">
        <v>1.1399999999999999</v>
      </c>
      <c r="Q28" s="201">
        <v>5.15</v>
      </c>
      <c r="R28" s="201">
        <v>0.7</v>
      </c>
      <c r="S28" s="201">
        <v>0.43</v>
      </c>
      <c r="T28" s="201">
        <v>0.05</v>
      </c>
      <c r="U28" s="201">
        <v>2.08</v>
      </c>
      <c r="V28" s="201">
        <v>0.32</v>
      </c>
      <c r="W28" s="201">
        <v>0.69</v>
      </c>
      <c r="X28" s="201">
        <v>2.2799999999999998</v>
      </c>
      <c r="Y28" s="201">
        <v>0</v>
      </c>
      <c r="Z28" s="201">
        <v>4.3</v>
      </c>
      <c r="AA28" s="201">
        <v>1.39</v>
      </c>
      <c r="AB28" s="201">
        <v>0</v>
      </c>
      <c r="AC28" s="201">
        <v>14.14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77.319999999999993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0.28999999999999998</v>
      </c>
      <c r="AW28" s="201">
        <v>0.15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34.54</v>
      </c>
      <c r="K29" s="201">
        <v>194.81</v>
      </c>
      <c r="L29" s="201">
        <v>10.98</v>
      </c>
      <c r="M29" s="201">
        <v>2.33</v>
      </c>
      <c r="N29" s="201">
        <v>1.93</v>
      </c>
      <c r="O29" s="201">
        <v>2.69</v>
      </c>
      <c r="P29" s="201">
        <v>1.1399999999999999</v>
      </c>
      <c r="Q29" s="201">
        <v>5.15</v>
      </c>
      <c r="R29" s="201">
        <v>0.7</v>
      </c>
      <c r="S29" s="201">
        <v>0.43</v>
      </c>
      <c r="T29" s="201">
        <v>0.05</v>
      </c>
      <c r="U29" s="201">
        <v>2.08</v>
      </c>
      <c r="V29" s="201">
        <v>0.32</v>
      </c>
      <c r="W29" s="201">
        <v>0.69</v>
      </c>
      <c r="X29" s="201">
        <v>2.2799999999999998</v>
      </c>
      <c r="Y29" s="201">
        <v>0</v>
      </c>
      <c r="Z29" s="201">
        <v>4.3</v>
      </c>
      <c r="AA29" s="201">
        <v>1.39</v>
      </c>
      <c r="AB29" s="201">
        <v>0</v>
      </c>
      <c r="AC29" s="201">
        <v>14.14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77.319999999999993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0.28999999999999998</v>
      </c>
      <c r="AW29" s="201">
        <v>7.0000000000000007E-2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34.54</v>
      </c>
      <c r="K30" s="201">
        <v>240.16</v>
      </c>
      <c r="L30" s="201">
        <v>10.98</v>
      </c>
      <c r="M30" s="201">
        <v>2.33</v>
      </c>
      <c r="N30" s="201">
        <v>1.93</v>
      </c>
      <c r="O30" s="201">
        <v>2.69</v>
      </c>
      <c r="P30" s="201">
        <v>1.1399999999999999</v>
      </c>
      <c r="Q30" s="201">
        <v>5.15</v>
      </c>
      <c r="R30" s="201">
        <v>0.7</v>
      </c>
      <c r="S30" s="201">
        <v>0.43</v>
      </c>
      <c r="T30" s="201">
        <v>0.05</v>
      </c>
      <c r="U30" s="201">
        <v>2.08</v>
      </c>
      <c r="V30" s="201">
        <v>0.32</v>
      </c>
      <c r="W30" s="201">
        <v>0.69</v>
      </c>
      <c r="X30" s="201">
        <v>2.2799999999999998</v>
      </c>
      <c r="Y30" s="201">
        <v>0</v>
      </c>
      <c r="Z30" s="201">
        <v>4.3</v>
      </c>
      <c r="AA30" s="201">
        <v>1.39</v>
      </c>
      <c r="AB30" s="201">
        <v>0</v>
      </c>
      <c r="AC30" s="201">
        <v>14.14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77.319999999999993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0.28999999999999998</v>
      </c>
      <c r="AW30" s="201">
        <v>7.0000000000000007E-2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240.16</v>
      </c>
      <c r="L31" s="201">
        <v>10.98</v>
      </c>
      <c r="M31" s="201">
        <v>2.33</v>
      </c>
      <c r="N31" s="201">
        <v>1.93</v>
      </c>
      <c r="O31" s="201">
        <v>2.69</v>
      </c>
      <c r="P31" s="201">
        <v>1.1399999999999999</v>
      </c>
      <c r="Q31" s="201">
        <v>5.47</v>
      </c>
      <c r="R31" s="201">
        <v>1.58</v>
      </c>
      <c r="S31" s="201">
        <v>0.97</v>
      </c>
      <c r="T31" s="201">
        <v>0.11</v>
      </c>
      <c r="U31" s="201">
        <v>2.08</v>
      </c>
      <c r="V31" s="201">
        <v>0.32</v>
      </c>
      <c r="W31" s="201">
        <v>0.69</v>
      </c>
      <c r="X31" s="201">
        <v>2.2799999999999998</v>
      </c>
      <c r="Y31" s="201">
        <v>0</v>
      </c>
      <c r="Z31" s="201">
        <v>4.3</v>
      </c>
      <c r="AA31" s="201">
        <v>1.39</v>
      </c>
      <c r="AB31" s="201">
        <v>0</v>
      </c>
      <c r="AC31" s="201">
        <v>14.14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77.319999999999993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0.28999999999999998</v>
      </c>
      <c r="AW31" s="201">
        <v>7.0000000000000007E-2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240.16</v>
      </c>
      <c r="L32" s="201">
        <v>10.98</v>
      </c>
      <c r="M32" s="201">
        <v>2.33</v>
      </c>
      <c r="N32" s="201">
        <v>1.93</v>
      </c>
      <c r="O32" s="201">
        <v>2.69</v>
      </c>
      <c r="P32" s="201">
        <v>1.1399999999999999</v>
      </c>
      <c r="Q32" s="201">
        <v>5.47</v>
      </c>
      <c r="R32" s="201">
        <v>1.58</v>
      </c>
      <c r="S32" s="201">
        <v>0.97</v>
      </c>
      <c r="T32" s="201">
        <v>0.11</v>
      </c>
      <c r="U32" s="201">
        <v>2.08</v>
      </c>
      <c r="V32" s="201">
        <v>0.32</v>
      </c>
      <c r="W32" s="201">
        <v>0.69</v>
      </c>
      <c r="X32" s="201">
        <v>2.2799999999999998</v>
      </c>
      <c r="Y32" s="201">
        <v>0</v>
      </c>
      <c r="Z32" s="201">
        <v>4.3</v>
      </c>
      <c r="AA32" s="201">
        <v>7.78</v>
      </c>
      <c r="AB32" s="201">
        <v>0</v>
      </c>
      <c r="AC32" s="201">
        <v>14.14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77.319999999999993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0.28999999999999998</v>
      </c>
      <c r="AW32" s="201">
        <v>7.0000000000000007E-2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240.16</v>
      </c>
      <c r="L33" s="201">
        <v>10.98</v>
      </c>
      <c r="M33" s="201">
        <v>2.33</v>
      </c>
      <c r="N33" s="201">
        <v>1.93</v>
      </c>
      <c r="O33" s="201">
        <v>2.69</v>
      </c>
      <c r="P33" s="201">
        <v>1.1399999999999999</v>
      </c>
      <c r="Q33" s="201">
        <v>7.18</v>
      </c>
      <c r="R33" s="201">
        <v>9.2100000000000009</v>
      </c>
      <c r="S33" s="201">
        <v>5.82</v>
      </c>
      <c r="T33" s="201">
        <v>0.68</v>
      </c>
      <c r="U33" s="201">
        <v>2.08</v>
      </c>
      <c r="V33" s="201">
        <v>0.32</v>
      </c>
      <c r="W33" s="201">
        <v>0.69</v>
      </c>
      <c r="X33" s="201">
        <v>2.2799999999999998</v>
      </c>
      <c r="Y33" s="201">
        <v>0</v>
      </c>
      <c r="Z33" s="201">
        <v>4.3</v>
      </c>
      <c r="AA33" s="201">
        <v>25.15</v>
      </c>
      <c r="AB33" s="201">
        <v>0</v>
      </c>
      <c r="AC33" s="201">
        <v>14.14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77.319999999999993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0.28999999999999998</v>
      </c>
      <c r="AW33" s="201">
        <v>7.0000000000000007E-2</v>
      </c>
      <c r="AX33" s="201">
        <v>0.11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34.119999999999997</v>
      </c>
      <c r="K34" s="201">
        <v>240.16</v>
      </c>
      <c r="L34" s="201">
        <v>10.98</v>
      </c>
      <c r="M34" s="201">
        <v>2.33</v>
      </c>
      <c r="N34" s="201">
        <v>1.93</v>
      </c>
      <c r="O34" s="201">
        <v>2.69</v>
      </c>
      <c r="P34" s="201">
        <v>1.1399999999999999</v>
      </c>
      <c r="Q34" s="201">
        <v>7.18</v>
      </c>
      <c r="R34" s="201">
        <v>9.2100000000000009</v>
      </c>
      <c r="S34" s="201">
        <v>5.82</v>
      </c>
      <c r="T34" s="201">
        <v>0.68</v>
      </c>
      <c r="U34" s="201">
        <v>2.08</v>
      </c>
      <c r="V34" s="201">
        <v>0.32</v>
      </c>
      <c r="W34" s="201">
        <v>0.69</v>
      </c>
      <c r="X34" s="201">
        <v>2.2799999999999998</v>
      </c>
      <c r="Y34" s="201">
        <v>0</v>
      </c>
      <c r="Z34" s="201">
        <v>54.13</v>
      </c>
      <c r="AA34" s="201">
        <v>19.2</v>
      </c>
      <c r="AB34" s="201">
        <v>0</v>
      </c>
      <c r="AC34" s="201">
        <v>14.14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77.319999999999993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0.28999999999999998</v>
      </c>
      <c r="AW34" s="201">
        <v>7.0000000000000007E-2</v>
      </c>
      <c r="AX34" s="201">
        <v>0.11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34.119999999999997</v>
      </c>
      <c r="K35" s="201">
        <v>240.16</v>
      </c>
      <c r="L35" s="201">
        <v>10.98</v>
      </c>
      <c r="M35" s="201">
        <v>2.33</v>
      </c>
      <c r="N35" s="201">
        <v>1.93</v>
      </c>
      <c r="O35" s="201">
        <v>2.69</v>
      </c>
      <c r="P35" s="201">
        <v>1.1399999999999999</v>
      </c>
      <c r="Q35" s="201">
        <v>7.18</v>
      </c>
      <c r="R35" s="201">
        <v>9.2100000000000009</v>
      </c>
      <c r="S35" s="201">
        <v>5.82</v>
      </c>
      <c r="T35" s="201">
        <v>0.68</v>
      </c>
      <c r="U35" s="201">
        <v>2.2200000000000002</v>
      </c>
      <c r="V35" s="201">
        <v>4.28</v>
      </c>
      <c r="W35" s="201">
        <v>9.1300000000000008</v>
      </c>
      <c r="X35" s="201">
        <v>21.67</v>
      </c>
      <c r="Y35" s="201">
        <v>0</v>
      </c>
      <c r="Z35" s="201">
        <v>64.75</v>
      </c>
      <c r="AA35" s="201">
        <v>19.2</v>
      </c>
      <c r="AB35" s="201">
        <v>0</v>
      </c>
      <c r="AC35" s="201">
        <v>14.14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77.319999999999993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4.22</v>
      </c>
      <c r="AV35" s="201">
        <v>0.28999999999999998</v>
      </c>
      <c r="AW35" s="201">
        <v>0</v>
      </c>
      <c r="AX35" s="201">
        <v>0.11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34.119999999999997</v>
      </c>
      <c r="K36" s="201">
        <v>240.16</v>
      </c>
      <c r="L36" s="201">
        <v>10.98</v>
      </c>
      <c r="M36" s="201">
        <v>2.33</v>
      </c>
      <c r="N36" s="201">
        <v>1.93</v>
      </c>
      <c r="O36" s="201">
        <v>2.69</v>
      </c>
      <c r="P36" s="201">
        <v>1.1399999999999999</v>
      </c>
      <c r="Q36" s="201">
        <v>7.18</v>
      </c>
      <c r="R36" s="201">
        <v>9.2100000000000009</v>
      </c>
      <c r="S36" s="201">
        <v>5.82</v>
      </c>
      <c r="T36" s="201">
        <v>0.68</v>
      </c>
      <c r="U36" s="201">
        <v>2.11</v>
      </c>
      <c r="V36" s="201">
        <v>4.28</v>
      </c>
      <c r="W36" s="201">
        <v>9.1300000000000008</v>
      </c>
      <c r="X36" s="201">
        <v>30.55</v>
      </c>
      <c r="Y36" s="201">
        <v>0</v>
      </c>
      <c r="Z36" s="201">
        <v>64.75</v>
      </c>
      <c r="AA36" s="201">
        <v>19.2</v>
      </c>
      <c r="AB36" s="201">
        <v>0</v>
      </c>
      <c r="AC36" s="201">
        <v>14.14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77.319999999999993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4.22</v>
      </c>
      <c r="AV36" s="201">
        <v>0.28999999999999998</v>
      </c>
      <c r="AW36" s="201">
        <v>0</v>
      </c>
      <c r="AX36" s="201">
        <v>0.11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34.119999999999997</v>
      </c>
      <c r="K37" s="201">
        <v>240.16</v>
      </c>
      <c r="L37" s="201">
        <v>10.98</v>
      </c>
      <c r="M37" s="201">
        <v>31.45</v>
      </c>
      <c r="N37" s="201">
        <v>1.93</v>
      </c>
      <c r="O37" s="201">
        <v>2.69</v>
      </c>
      <c r="P37" s="201">
        <v>1.1399999999999999</v>
      </c>
      <c r="Q37" s="201">
        <v>7.18</v>
      </c>
      <c r="R37" s="201">
        <v>9.2100000000000009</v>
      </c>
      <c r="S37" s="201">
        <v>5.82</v>
      </c>
      <c r="T37" s="201">
        <v>0.68</v>
      </c>
      <c r="U37" s="201">
        <v>2.11</v>
      </c>
      <c r="V37" s="201">
        <v>4.28</v>
      </c>
      <c r="W37" s="201">
        <v>9.1300000000000008</v>
      </c>
      <c r="X37" s="201">
        <v>30.59</v>
      </c>
      <c r="Y37" s="201">
        <v>0</v>
      </c>
      <c r="Z37" s="201">
        <v>64.75</v>
      </c>
      <c r="AA37" s="201">
        <v>19.2</v>
      </c>
      <c r="AB37" s="201">
        <v>0</v>
      </c>
      <c r="AC37" s="201">
        <v>14.14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170.7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0.28999999999999998</v>
      </c>
      <c r="AW37" s="201">
        <v>0</v>
      </c>
      <c r="AX37" s="201">
        <v>0.11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34.119999999999997</v>
      </c>
      <c r="K38" s="201">
        <v>240.16</v>
      </c>
      <c r="L38" s="201">
        <v>10.98</v>
      </c>
      <c r="M38" s="201">
        <v>31.45</v>
      </c>
      <c r="N38" s="201">
        <v>1.93</v>
      </c>
      <c r="O38" s="201">
        <v>2.69</v>
      </c>
      <c r="P38" s="201">
        <v>1.1399999999999999</v>
      </c>
      <c r="Q38" s="201">
        <v>7.18</v>
      </c>
      <c r="R38" s="201">
        <v>9.2100000000000009</v>
      </c>
      <c r="S38" s="201">
        <v>5.82</v>
      </c>
      <c r="T38" s="201">
        <v>0.68</v>
      </c>
      <c r="U38" s="201">
        <v>2.11</v>
      </c>
      <c r="V38" s="201">
        <v>4.28</v>
      </c>
      <c r="W38" s="201">
        <v>9.1300000000000008</v>
      </c>
      <c r="X38" s="201">
        <v>30.59</v>
      </c>
      <c r="Y38" s="201">
        <v>0</v>
      </c>
      <c r="Z38" s="201">
        <v>64.75</v>
      </c>
      <c r="AA38" s="201">
        <v>14.32</v>
      </c>
      <c r="AB38" s="201">
        <v>0</v>
      </c>
      <c r="AC38" s="201">
        <v>14.14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170.7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0.28999999999999998</v>
      </c>
      <c r="AW38" s="201">
        <v>0</v>
      </c>
      <c r="AX38" s="201">
        <v>0.11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240.16</v>
      </c>
      <c r="L39" s="201">
        <v>10.98</v>
      </c>
      <c r="M39" s="201">
        <v>31.45</v>
      </c>
      <c r="N39" s="201">
        <v>1.93</v>
      </c>
      <c r="O39" s="201">
        <v>2.69</v>
      </c>
      <c r="P39" s="201">
        <v>1.1399999999999999</v>
      </c>
      <c r="Q39" s="201">
        <v>7.18</v>
      </c>
      <c r="R39" s="201">
        <v>9.2100000000000009</v>
      </c>
      <c r="S39" s="201">
        <v>5.82</v>
      </c>
      <c r="T39" s="201">
        <v>0.68</v>
      </c>
      <c r="U39" s="201">
        <v>2.11</v>
      </c>
      <c r="V39" s="201">
        <v>4.28</v>
      </c>
      <c r="W39" s="201">
        <v>9.1300000000000008</v>
      </c>
      <c r="X39" s="201">
        <v>30.59</v>
      </c>
      <c r="Y39" s="201">
        <v>0</v>
      </c>
      <c r="Z39" s="201">
        <v>64.75</v>
      </c>
      <c r="AA39" s="201">
        <v>14.32</v>
      </c>
      <c r="AB39" s="201">
        <v>0</v>
      </c>
      <c r="AC39" s="201">
        <v>14.14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164.48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0.28999999999999998</v>
      </c>
      <c r="AW39" s="201">
        <v>0</v>
      </c>
      <c r="AX39" s="201">
        <v>0.11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240.16</v>
      </c>
      <c r="L40" s="201">
        <v>10.98</v>
      </c>
      <c r="M40" s="201">
        <v>31.45</v>
      </c>
      <c r="N40" s="201">
        <v>1.93</v>
      </c>
      <c r="O40" s="201">
        <v>2.69</v>
      </c>
      <c r="P40" s="201">
        <v>1.1399999999999999</v>
      </c>
      <c r="Q40" s="201">
        <v>7.18</v>
      </c>
      <c r="R40" s="201">
        <v>9.2100000000000009</v>
      </c>
      <c r="S40" s="201">
        <v>5.82</v>
      </c>
      <c r="T40" s="201">
        <v>0.68</v>
      </c>
      <c r="U40" s="201">
        <v>2.11</v>
      </c>
      <c r="V40" s="201">
        <v>4.28</v>
      </c>
      <c r="W40" s="201">
        <v>9.1300000000000008</v>
      </c>
      <c r="X40" s="201">
        <v>30.59</v>
      </c>
      <c r="Y40" s="201">
        <v>0</v>
      </c>
      <c r="Z40" s="201">
        <v>64.75</v>
      </c>
      <c r="AA40" s="201">
        <v>14.32</v>
      </c>
      <c r="AB40" s="201">
        <v>0</v>
      </c>
      <c r="AC40" s="201">
        <v>14.14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164.48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0.28999999999999998</v>
      </c>
      <c r="AW40" s="201">
        <v>0</v>
      </c>
      <c r="AX40" s="201">
        <v>0.21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240.16</v>
      </c>
      <c r="L41" s="201">
        <v>10.98</v>
      </c>
      <c r="M41" s="201">
        <v>22.77</v>
      </c>
      <c r="N41" s="201">
        <v>1.93</v>
      </c>
      <c r="O41" s="201">
        <v>2.69</v>
      </c>
      <c r="P41" s="201">
        <v>1.1399999999999999</v>
      </c>
      <c r="Q41" s="201">
        <v>7.18</v>
      </c>
      <c r="R41" s="201">
        <v>9.2100000000000009</v>
      </c>
      <c r="S41" s="201">
        <v>5.82</v>
      </c>
      <c r="T41" s="201">
        <v>0.68</v>
      </c>
      <c r="U41" s="201">
        <v>2.11</v>
      </c>
      <c r="V41" s="201">
        <v>4.28</v>
      </c>
      <c r="W41" s="201">
        <v>9.1300000000000008</v>
      </c>
      <c r="X41" s="201">
        <v>30.55</v>
      </c>
      <c r="Y41" s="201">
        <v>0</v>
      </c>
      <c r="Z41" s="201">
        <v>64.75</v>
      </c>
      <c r="AA41" s="201">
        <v>14.32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164.48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0.28999999999999998</v>
      </c>
      <c r="AW41" s="201">
        <v>0</v>
      </c>
      <c r="AX41" s="201">
        <v>0.21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240.16</v>
      </c>
      <c r="L42" s="201">
        <v>10.98</v>
      </c>
      <c r="M42" s="201">
        <v>2.99</v>
      </c>
      <c r="N42" s="201">
        <v>1.93</v>
      </c>
      <c r="O42" s="201">
        <v>2.69</v>
      </c>
      <c r="P42" s="201">
        <v>1.1399999999999999</v>
      </c>
      <c r="Q42" s="201">
        <v>7.18</v>
      </c>
      <c r="R42" s="201">
        <v>9.2100000000000009</v>
      </c>
      <c r="S42" s="201">
        <v>5.82</v>
      </c>
      <c r="T42" s="201">
        <v>0.68</v>
      </c>
      <c r="U42" s="201">
        <v>2.11</v>
      </c>
      <c r="V42" s="201">
        <v>4.28</v>
      </c>
      <c r="W42" s="201">
        <v>9.14</v>
      </c>
      <c r="X42" s="201">
        <v>30.54</v>
      </c>
      <c r="Y42" s="201">
        <v>0</v>
      </c>
      <c r="Z42" s="201">
        <v>64.75</v>
      </c>
      <c r="AA42" s="201">
        <v>14.32</v>
      </c>
      <c r="AB42" s="201">
        <v>0</v>
      </c>
      <c r="AC42" s="201">
        <v>13.3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164.48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4.22</v>
      </c>
      <c r="AV42" s="201">
        <v>0.28999999999999998</v>
      </c>
      <c r="AW42" s="201">
        <v>0</v>
      </c>
      <c r="AX42" s="201">
        <v>0.21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240.16</v>
      </c>
      <c r="L43" s="201">
        <v>10.98</v>
      </c>
      <c r="M43" s="201">
        <v>2.33</v>
      </c>
      <c r="N43" s="201">
        <v>1.93</v>
      </c>
      <c r="O43" s="201">
        <v>2.69</v>
      </c>
      <c r="P43" s="201">
        <v>1.1399999999999999</v>
      </c>
      <c r="Q43" s="201">
        <v>7.18</v>
      </c>
      <c r="R43" s="201">
        <v>9.2100000000000009</v>
      </c>
      <c r="S43" s="201">
        <v>5.82</v>
      </c>
      <c r="T43" s="201">
        <v>0.68</v>
      </c>
      <c r="U43" s="201">
        <v>2.11</v>
      </c>
      <c r="V43" s="201">
        <v>4.28</v>
      </c>
      <c r="W43" s="201">
        <v>9.14</v>
      </c>
      <c r="X43" s="201">
        <v>30.59</v>
      </c>
      <c r="Y43" s="201">
        <v>0</v>
      </c>
      <c r="Z43" s="201">
        <v>64.75</v>
      </c>
      <c r="AA43" s="201">
        <v>14.32</v>
      </c>
      <c r="AB43" s="201">
        <v>0</v>
      </c>
      <c r="AC43" s="201">
        <v>13.3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164.48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0.28999999999999998</v>
      </c>
      <c r="AW43" s="201">
        <v>0</v>
      </c>
      <c r="AX43" s="201">
        <v>0.21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240.16</v>
      </c>
      <c r="L44" s="201">
        <v>10.98</v>
      </c>
      <c r="M44" s="201">
        <v>2.33</v>
      </c>
      <c r="N44" s="201">
        <v>1.93</v>
      </c>
      <c r="O44" s="201">
        <v>2.69</v>
      </c>
      <c r="P44" s="201">
        <v>1.1399999999999999</v>
      </c>
      <c r="Q44" s="201">
        <v>7.18</v>
      </c>
      <c r="R44" s="201">
        <v>9.2100000000000009</v>
      </c>
      <c r="S44" s="201">
        <v>5.82</v>
      </c>
      <c r="T44" s="201">
        <v>0.68</v>
      </c>
      <c r="U44" s="201">
        <v>2.11</v>
      </c>
      <c r="V44" s="201">
        <v>4.28</v>
      </c>
      <c r="W44" s="201">
        <v>9.14</v>
      </c>
      <c r="X44" s="201">
        <v>30.54</v>
      </c>
      <c r="Y44" s="201">
        <v>0</v>
      </c>
      <c r="Z44" s="201">
        <v>64.75</v>
      </c>
      <c r="AA44" s="201">
        <v>14.32</v>
      </c>
      <c r="AB44" s="201">
        <v>0</v>
      </c>
      <c r="AC44" s="201">
        <v>12.46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164.48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4.22</v>
      </c>
      <c r="AV44" s="201">
        <v>0.28999999999999998</v>
      </c>
      <c r="AW44" s="201">
        <v>0</v>
      </c>
      <c r="AX44" s="201">
        <v>0.21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240.16</v>
      </c>
      <c r="L45" s="201">
        <v>10.98</v>
      </c>
      <c r="M45" s="201">
        <v>2.33</v>
      </c>
      <c r="N45" s="201">
        <v>1.93</v>
      </c>
      <c r="O45" s="201">
        <v>2.69</v>
      </c>
      <c r="P45" s="201">
        <v>1.1399999999999999</v>
      </c>
      <c r="Q45" s="201">
        <v>7.18</v>
      </c>
      <c r="R45" s="201">
        <v>9.2100000000000009</v>
      </c>
      <c r="S45" s="201">
        <v>5.82</v>
      </c>
      <c r="T45" s="201">
        <v>0.68</v>
      </c>
      <c r="U45" s="201">
        <v>2.11</v>
      </c>
      <c r="V45" s="201">
        <v>4.28</v>
      </c>
      <c r="W45" s="201">
        <v>5.44</v>
      </c>
      <c r="X45" s="201">
        <v>30.54</v>
      </c>
      <c r="Y45" s="201">
        <v>0</v>
      </c>
      <c r="Z45" s="201">
        <v>64.75</v>
      </c>
      <c r="AA45" s="201">
        <v>14.32</v>
      </c>
      <c r="AB45" s="201">
        <v>0</v>
      </c>
      <c r="AC45" s="201">
        <v>12.46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164.48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4.22</v>
      </c>
      <c r="AV45" s="201">
        <v>0.28999999999999998</v>
      </c>
      <c r="AW45" s="201">
        <v>0</v>
      </c>
      <c r="AX45" s="201">
        <v>0.21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240.16</v>
      </c>
      <c r="L46" s="201">
        <v>10.98</v>
      </c>
      <c r="M46" s="201">
        <v>2.33</v>
      </c>
      <c r="N46" s="201">
        <v>1.93</v>
      </c>
      <c r="O46" s="201">
        <v>2.69</v>
      </c>
      <c r="P46" s="201">
        <v>1.1399999999999999</v>
      </c>
      <c r="Q46" s="201">
        <v>7.18</v>
      </c>
      <c r="R46" s="201">
        <v>9.2100000000000009</v>
      </c>
      <c r="S46" s="201">
        <v>5.82</v>
      </c>
      <c r="T46" s="201">
        <v>0.68</v>
      </c>
      <c r="U46" s="201">
        <v>2.11</v>
      </c>
      <c r="V46" s="201">
        <v>4.28</v>
      </c>
      <c r="W46" s="201">
        <v>5.44</v>
      </c>
      <c r="X46" s="201">
        <v>30.54</v>
      </c>
      <c r="Y46" s="201">
        <v>0</v>
      </c>
      <c r="Z46" s="201">
        <v>64.75</v>
      </c>
      <c r="AA46" s="201">
        <v>14.32</v>
      </c>
      <c r="AB46" s="201">
        <v>0</v>
      </c>
      <c r="AC46" s="201">
        <v>12.46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164.48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4.22</v>
      </c>
      <c r="AV46" s="201">
        <v>0.28999999999999998</v>
      </c>
      <c r="AW46" s="201">
        <v>0</v>
      </c>
      <c r="AX46" s="201">
        <v>0.21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240.16</v>
      </c>
      <c r="L47" s="201">
        <v>10.98</v>
      </c>
      <c r="M47" s="201">
        <v>2.33</v>
      </c>
      <c r="N47" s="201">
        <v>1.93</v>
      </c>
      <c r="O47" s="201">
        <v>2.69</v>
      </c>
      <c r="P47" s="201">
        <v>1.1399999999999999</v>
      </c>
      <c r="Q47" s="201">
        <v>7.18</v>
      </c>
      <c r="R47" s="201">
        <v>9.2100000000000009</v>
      </c>
      <c r="S47" s="201">
        <v>5.82</v>
      </c>
      <c r="T47" s="201">
        <v>0.68</v>
      </c>
      <c r="U47" s="201">
        <v>2.11</v>
      </c>
      <c r="V47" s="201">
        <v>4.28</v>
      </c>
      <c r="W47" s="201">
        <v>5.44</v>
      </c>
      <c r="X47" s="201">
        <v>30.54</v>
      </c>
      <c r="Y47" s="201">
        <v>0</v>
      </c>
      <c r="Z47" s="201">
        <v>64.75</v>
      </c>
      <c r="AA47" s="201">
        <v>14.32</v>
      </c>
      <c r="AB47" s="201">
        <v>0</v>
      </c>
      <c r="AC47" s="201">
        <v>12.46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164.48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4.22</v>
      </c>
      <c r="AV47" s="201">
        <v>0.28999999999999998</v>
      </c>
      <c r="AW47" s="201">
        <v>0</v>
      </c>
      <c r="AX47" s="201">
        <v>0.21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240.16</v>
      </c>
      <c r="L48" s="201">
        <v>10.98</v>
      </c>
      <c r="M48" s="201">
        <v>2.33</v>
      </c>
      <c r="N48" s="201">
        <v>1.93</v>
      </c>
      <c r="O48" s="201">
        <v>2.69</v>
      </c>
      <c r="P48" s="201">
        <v>1.1399999999999999</v>
      </c>
      <c r="Q48" s="201">
        <v>7.18</v>
      </c>
      <c r="R48" s="201">
        <v>9.2100000000000009</v>
      </c>
      <c r="S48" s="201">
        <v>5.82</v>
      </c>
      <c r="T48" s="201">
        <v>0.68</v>
      </c>
      <c r="U48" s="201">
        <v>2.11</v>
      </c>
      <c r="V48" s="201">
        <v>4.28</v>
      </c>
      <c r="W48" s="201">
        <v>5.44</v>
      </c>
      <c r="X48" s="201">
        <v>30.54</v>
      </c>
      <c r="Y48" s="201">
        <v>0</v>
      </c>
      <c r="Z48" s="201">
        <v>64.75</v>
      </c>
      <c r="AA48" s="201">
        <v>14.32</v>
      </c>
      <c r="AB48" s="201">
        <v>0</v>
      </c>
      <c r="AC48" s="201">
        <v>12.46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164.48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4.22</v>
      </c>
      <c r="AV48" s="201">
        <v>0.28999999999999998</v>
      </c>
      <c r="AW48" s="201">
        <v>0</v>
      </c>
      <c r="AX48" s="201">
        <v>0.21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240.16</v>
      </c>
      <c r="L49" s="201">
        <v>10.98</v>
      </c>
      <c r="M49" s="201">
        <v>2.33</v>
      </c>
      <c r="N49" s="201">
        <v>1.93</v>
      </c>
      <c r="O49" s="201">
        <v>2.69</v>
      </c>
      <c r="P49" s="201">
        <v>1.1399999999999999</v>
      </c>
      <c r="Q49" s="201">
        <v>7.18</v>
      </c>
      <c r="R49" s="201">
        <v>9.2100000000000009</v>
      </c>
      <c r="S49" s="201">
        <v>5.82</v>
      </c>
      <c r="T49" s="201">
        <v>0.68</v>
      </c>
      <c r="U49" s="201">
        <v>2.11</v>
      </c>
      <c r="V49" s="201">
        <v>4.28</v>
      </c>
      <c r="W49" s="201">
        <v>5.44</v>
      </c>
      <c r="X49" s="201">
        <v>23.96</v>
      </c>
      <c r="Y49" s="201">
        <v>0</v>
      </c>
      <c r="Z49" s="201">
        <v>64.75</v>
      </c>
      <c r="AA49" s="201">
        <v>14.32</v>
      </c>
      <c r="AB49" s="201">
        <v>0</v>
      </c>
      <c r="AC49" s="201">
        <v>12.46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164.48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4.22</v>
      </c>
      <c r="AV49" s="201">
        <v>0.28999999999999998</v>
      </c>
      <c r="AW49" s="201">
        <v>0</v>
      </c>
      <c r="AX49" s="201">
        <v>0.21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43.93</v>
      </c>
      <c r="K50" s="201">
        <v>240.16</v>
      </c>
      <c r="L50" s="201">
        <v>10.98</v>
      </c>
      <c r="M50" s="201">
        <v>2.33</v>
      </c>
      <c r="N50" s="201">
        <v>1.93</v>
      </c>
      <c r="O50" s="201">
        <v>2.69</v>
      </c>
      <c r="P50" s="201">
        <v>1.1399999999999999</v>
      </c>
      <c r="Q50" s="201">
        <v>7.18</v>
      </c>
      <c r="R50" s="201">
        <v>9.2100000000000009</v>
      </c>
      <c r="S50" s="201">
        <v>5.82</v>
      </c>
      <c r="T50" s="201">
        <v>0.68</v>
      </c>
      <c r="U50" s="201">
        <v>2.11</v>
      </c>
      <c r="V50" s="201">
        <v>4.28</v>
      </c>
      <c r="W50" s="201">
        <v>5.44</v>
      </c>
      <c r="X50" s="201">
        <v>23.96</v>
      </c>
      <c r="Y50" s="201">
        <v>0</v>
      </c>
      <c r="Z50" s="201">
        <v>64.75</v>
      </c>
      <c r="AA50" s="201">
        <v>14.32</v>
      </c>
      <c r="AB50" s="201">
        <v>0</v>
      </c>
      <c r="AC50" s="201">
        <v>12.46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164.48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4.22</v>
      </c>
      <c r="AV50" s="201">
        <v>0.28999999999999998</v>
      </c>
      <c r="AW50" s="201">
        <v>0</v>
      </c>
      <c r="AX50" s="201">
        <v>0.21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32.72</v>
      </c>
      <c r="K51" s="201">
        <v>240.16</v>
      </c>
      <c r="L51" s="201">
        <v>10.98</v>
      </c>
      <c r="M51" s="201">
        <v>2.33</v>
      </c>
      <c r="N51" s="201">
        <v>1.93</v>
      </c>
      <c r="O51" s="201">
        <v>2.69</v>
      </c>
      <c r="P51" s="201">
        <v>1.1399999999999999</v>
      </c>
      <c r="Q51" s="201">
        <v>7.18</v>
      </c>
      <c r="R51" s="201">
        <v>9.2100000000000009</v>
      </c>
      <c r="S51" s="201">
        <v>5.82</v>
      </c>
      <c r="T51" s="201">
        <v>0.68</v>
      </c>
      <c r="U51" s="201">
        <v>2.11</v>
      </c>
      <c r="V51" s="201">
        <v>4.28</v>
      </c>
      <c r="W51" s="201">
        <v>5.44</v>
      </c>
      <c r="X51" s="201">
        <v>23.96</v>
      </c>
      <c r="Y51" s="201">
        <v>0</v>
      </c>
      <c r="Z51" s="201">
        <v>64.75</v>
      </c>
      <c r="AA51" s="201">
        <v>21.69</v>
      </c>
      <c r="AB51" s="201">
        <v>0</v>
      </c>
      <c r="AC51" s="201">
        <v>12.46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164.48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4.22</v>
      </c>
      <c r="AV51" s="201">
        <v>0.28999999999999998</v>
      </c>
      <c r="AW51" s="201">
        <v>0</v>
      </c>
      <c r="AX51" s="201">
        <v>0.21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32.72</v>
      </c>
      <c r="K52" s="201">
        <v>240.16</v>
      </c>
      <c r="L52" s="201">
        <v>10.98</v>
      </c>
      <c r="M52" s="201">
        <v>2.33</v>
      </c>
      <c r="N52" s="201">
        <v>1.93</v>
      </c>
      <c r="O52" s="201">
        <v>2.69</v>
      </c>
      <c r="P52" s="201">
        <v>1.1399999999999999</v>
      </c>
      <c r="Q52" s="201">
        <v>7.18</v>
      </c>
      <c r="R52" s="201">
        <v>9.2100000000000009</v>
      </c>
      <c r="S52" s="201">
        <v>5.82</v>
      </c>
      <c r="T52" s="201">
        <v>0.68</v>
      </c>
      <c r="U52" s="201">
        <v>2.11</v>
      </c>
      <c r="V52" s="201">
        <v>4.28</v>
      </c>
      <c r="W52" s="201">
        <v>5.44</v>
      </c>
      <c r="X52" s="201">
        <v>23.96</v>
      </c>
      <c r="Y52" s="201">
        <v>0</v>
      </c>
      <c r="Z52" s="201">
        <v>64.75</v>
      </c>
      <c r="AA52" s="201">
        <v>21.69</v>
      </c>
      <c r="AB52" s="201">
        <v>0</v>
      </c>
      <c r="AC52" s="201">
        <v>12.46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164.48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4.22</v>
      </c>
      <c r="AV52" s="201">
        <v>0.28999999999999998</v>
      </c>
      <c r="AW52" s="201">
        <v>0</v>
      </c>
      <c r="AX52" s="201">
        <v>0.21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32.72</v>
      </c>
      <c r="K53" s="201">
        <v>240.17</v>
      </c>
      <c r="L53" s="201">
        <v>11.21</v>
      </c>
      <c r="M53" s="201">
        <v>2.33</v>
      </c>
      <c r="N53" s="201">
        <v>1.93</v>
      </c>
      <c r="O53" s="201">
        <v>2.69</v>
      </c>
      <c r="P53" s="201">
        <v>1.1399999999999999</v>
      </c>
      <c r="Q53" s="201">
        <v>7.18</v>
      </c>
      <c r="R53" s="201">
        <v>9.2100000000000009</v>
      </c>
      <c r="S53" s="201">
        <v>5.82</v>
      </c>
      <c r="T53" s="201">
        <v>0.68</v>
      </c>
      <c r="U53" s="201">
        <v>2.11</v>
      </c>
      <c r="V53" s="201">
        <v>4.28</v>
      </c>
      <c r="W53" s="201">
        <v>5.44</v>
      </c>
      <c r="X53" s="201">
        <v>23.96</v>
      </c>
      <c r="Y53" s="201">
        <v>0</v>
      </c>
      <c r="Z53" s="201">
        <v>64.75</v>
      </c>
      <c r="AA53" s="201">
        <v>21.69</v>
      </c>
      <c r="AB53" s="201">
        <v>0</v>
      </c>
      <c r="AC53" s="201">
        <v>12.46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164.48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6.44</v>
      </c>
      <c r="AV53" s="201">
        <v>0.28999999999999998</v>
      </c>
      <c r="AW53" s="201">
        <v>0</v>
      </c>
      <c r="AX53" s="201">
        <v>0.21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32.72</v>
      </c>
      <c r="K54" s="201">
        <v>240.17</v>
      </c>
      <c r="L54" s="201">
        <v>11.21</v>
      </c>
      <c r="M54" s="201">
        <v>2.33</v>
      </c>
      <c r="N54" s="201">
        <v>1.93</v>
      </c>
      <c r="O54" s="201">
        <v>2.69</v>
      </c>
      <c r="P54" s="201">
        <v>1.1399999999999999</v>
      </c>
      <c r="Q54" s="201">
        <v>7.18</v>
      </c>
      <c r="R54" s="201">
        <v>9.2100000000000009</v>
      </c>
      <c r="S54" s="201">
        <v>5.82</v>
      </c>
      <c r="T54" s="201">
        <v>0.68</v>
      </c>
      <c r="U54" s="201">
        <v>2.11</v>
      </c>
      <c r="V54" s="201">
        <v>4.28</v>
      </c>
      <c r="W54" s="201">
        <v>5.44</v>
      </c>
      <c r="X54" s="201">
        <v>23.96</v>
      </c>
      <c r="Y54" s="201">
        <v>0</v>
      </c>
      <c r="Z54" s="201">
        <v>64.75</v>
      </c>
      <c r="AA54" s="201">
        <v>21.69</v>
      </c>
      <c r="AB54" s="201">
        <v>0</v>
      </c>
      <c r="AC54" s="201">
        <v>12.46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164.48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6.44</v>
      </c>
      <c r="AV54" s="201">
        <v>0.28999999999999998</v>
      </c>
      <c r="AW54" s="201">
        <v>0</v>
      </c>
      <c r="AX54" s="201">
        <v>0.21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32.72</v>
      </c>
      <c r="K55" s="201">
        <v>240.17</v>
      </c>
      <c r="L55" s="201">
        <v>11.21</v>
      </c>
      <c r="M55" s="201">
        <v>2.33</v>
      </c>
      <c r="N55" s="201">
        <v>1.93</v>
      </c>
      <c r="O55" s="201">
        <v>2.69</v>
      </c>
      <c r="P55" s="201">
        <v>1.1399999999999999</v>
      </c>
      <c r="Q55" s="201">
        <v>7.18</v>
      </c>
      <c r="R55" s="201">
        <v>9.2100000000000009</v>
      </c>
      <c r="S55" s="201">
        <v>5.82</v>
      </c>
      <c r="T55" s="201">
        <v>0.68</v>
      </c>
      <c r="U55" s="201">
        <v>2.11</v>
      </c>
      <c r="V55" s="201">
        <v>4.28</v>
      </c>
      <c r="W55" s="201">
        <v>9.14</v>
      </c>
      <c r="X55" s="201">
        <v>30.59</v>
      </c>
      <c r="Y55" s="201">
        <v>0</v>
      </c>
      <c r="Z55" s="201">
        <v>64.75</v>
      </c>
      <c r="AA55" s="201">
        <v>14.32</v>
      </c>
      <c r="AB55" s="201">
        <v>0</v>
      </c>
      <c r="AC55" s="201">
        <v>11.61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164.48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6.44</v>
      </c>
      <c r="AV55" s="201">
        <v>0.28999999999999998</v>
      </c>
      <c r="AW55" s="201">
        <v>0</v>
      </c>
      <c r="AX55" s="201">
        <v>0.21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32.72</v>
      </c>
      <c r="K56" s="201">
        <v>240.17</v>
      </c>
      <c r="L56" s="201">
        <v>11.21</v>
      </c>
      <c r="M56" s="201">
        <v>2.33</v>
      </c>
      <c r="N56" s="201">
        <v>1.93</v>
      </c>
      <c r="O56" s="201">
        <v>2.69</v>
      </c>
      <c r="P56" s="201">
        <v>1.1399999999999999</v>
      </c>
      <c r="Q56" s="201">
        <v>7.18</v>
      </c>
      <c r="R56" s="201">
        <v>9.2100000000000009</v>
      </c>
      <c r="S56" s="201">
        <v>5.82</v>
      </c>
      <c r="T56" s="201">
        <v>0.68</v>
      </c>
      <c r="U56" s="201">
        <v>2.11</v>
      </c>
      <c r="V56" s="201">
        <v>4.28</v>
      </c>
      <c r="W56" s="201">
        <v>9.14</v>
      </c>
      <c r="X56" s="201">
        <v>1.84</v>
      </c>
      <c r="Y56" s="201">
        <v>0</v>
      </c>
      <c r="Z56" s="201">
        <v>64.75</v>
      </c>
      <c r="AA56" s="201">
        <v>14.32</v>
      </c>
      <c r="AB56" s="201">
        <v>0</v>
      </c>
      <c r="AC56" s="201">
        <v>11.61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164.48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6.44</v>
      </c>
      <c r="AV56" s="201">
        <v>0.28999999999999998</v>
      </c>
      <c r="AW56" s="201">
        <v>0</v>
      </c>
      <c r="AX56" s="201">
        <v>0.21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32.72</v>
      </c>
      <c r="K57" s="201">
        <v>240.17</v>
      </c>
      <c r="L57" s="201">
        <v>11.21</v>
      </c>
      <c r="M57" s="201">
        <v>2.33</v>
      </c>
      <c r="N57" s="201">
        <v>1.93</v>
      </c>
      <c r="O57" s="201">
        <v>2.69</v>
      </c>
      <c r="P57" s="201">
        <v>1.1399999999999999</v>
      </c>
      <c r="Q57" s="201">
        <v>7.18</v>
      </c>
      <c r="R57" s="201">
        <v>9.2100000000000009</v>
      </c>
      <c r="S57" s="201">
        <v>5.82</v>
      </c>
      <c r="T57" s="201">
        <v>0.68</v>
      </c>
      <c r="U57" s="201">
        <v>2.11</v>
      </c>
      <c r="V57" s="201">
        <v>0.6</v>
      </c>
      <c r="W57" s="201">
        <v>0.55000000000000004</v>
      </c>
      <c r="X57" s="201">
        <v>1.84</v>
      </c>
      <c r="Y57" s="201">
        <v>0</v>
      </c>
      <c r="Z57" s="201">
        <v>4.3099999999999996</v>
      </c>
      <c r="AA57" s="201">
        <v>14.32</v>
      </c>
      <c r="AB57" s="201">
        <v>0</v>
      </c>
      <c r="AC57" s="201">
        <v>11.61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164.48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3.68</v>
      </c>
      <c r="AV57" s="201">
        <v>0.28999999999999998</v>
      </c>
      <c r="AW57" s="201">
        <v>0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32.72</v>
      </c>
      <c r="K58" s="201">
        <v>240.17</v>
      </c>
      <c r="L58" s="201">
        <v>11.21</v>
      </c>
      <c r="M58" s="201">
        <v>2.33</v>
      </c>
      <c r="N58" s="201">
        <v>1.93</v>
      </c>
      <c r="O58" s="201">
        <v>2.69</v>
      </c>
      <c r="P58" s="201">
        <v>1.1399999999999999</v>
      </c>
      <c r="Q58" s="201">
        <v>0.61</v>
      </c>
      <c r="R58" s="201">
        <v>1.04</v>
      </c>
      <c r="S58" s="201">
        <v>1.02</v>
      </c>
      <c r="T58" s="201">
        <v>0.05</v>
      </c>
      <c r="U58" s="201">
        <v>2.11</v>
      </c>
      <c r="V58" s="201">
        <v>0.69</v>
      </c>
      <c r="W58" s="201">
        <v>0.55000000000000004</v>
      </c>
      <c r="X58" s="201">
        <v>1.84</v>
      </c>
      <c r="Y58" s="201">
        <v>0</v>
      </c>
      <c r="Z58" s="201">
        <v>4.3099999999999996</v>
      </c>
      <c r="AA58" s="201">
        <v>1.34</v>
      </c>
      <c r="AB58" s="201">
        <v>0</v>
      </c>
      <c r="AC58" s="201">
        <v>11.61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164.48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3.68</v>
      </c>
      <c r="AV58" s="201">
        <v>0.28999999999999998</v>
      </c>
      <c r="AW58" s="201">
        <v>0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32.72</v>
      </c>
      <c r="K59" s="201">
        <v>169.07</v>
      </c>
      <c r="L59" s="201">
        <v>0.64</v>
      </c>
      <c r="M59" s="201">
        <v>2.33</v>
      </c>
      <c r="N59" s="201">
        <v>1.93</v>
      </c>
      <c r="O59" s="201">
        <v>2.69</v>
      </c>
      <c r="P59" s="201">
        <v>1.1399999999999999</v>
      </c>
      <c r="Q59" s="201">
        <v>0.35</v>
      </c>
      <c r="R59" s="201">
        <v>0.69</v>
      </c>
      <c r="S59" s="201">
        <v>0.43</v>
      </c>
      <c r="T59" s="201">
        <v>0.05</v>
      </c>
      <c r="U59" s="201">
        <v>2.11</v>
      </c>
      <c r="V59" s="201">
        <v>0.32</v>
      </c>
      <c r="W59" s="201">
        <v>0.55000000000000004</v>
      </c>
      <c r="X59" s="201">
        <v>1.84</v>
      </c>
      <c r="Y59" s="201">
        <v>0</v>
      </c>
      <c r="Z59" s="201">
        <v>4.3099999999999996</v>
      </c>
      <c r="AA59" s="201">
        <v>1.39</v>
      </c>
      <c r="AB59" s="201">
        <v>0</v>
      </c>
      <c r="AC59" s="201">
        <v>11.61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164.48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3.68</v>
      </c>
      <c r="AV59" s="201">
        <v>0.28999999999999998</v>
      </c>
      <c r="AW59" s="201">
        <v>0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31.51</v>
      </c>
      <c r="K60" s="201">
        <v>62.11</v>
      </c>
      <c r="L60" s="201">
        <v>0.64</v>
      </c>
      <c r="M60" s="201">
        <v>2.33</v>
      </c>
      <c r="N60" s="201">
        <v>1.93</v>
      </c>
      <c r="O60" s="201">
        <v>2.69</v>
      </c>
      <c r="P60" s="201">
        <v>1.1399999999999999</v>
      </c>
      <c r="Q60" s="201">
        <v>0.35</v>
      </c>
      <c r="R60" s="201">
        <v>0.69</v>
      </c>
      <c r="S60" s="201">
        <v>0.43</v>
      </c>
      <c r="T60" s="201">
        <v>0.05</v>
      </c>
      <c r="U60" s="201">
        <v>2.11</v>
      </c>
      <c r="V60" s="201">
        <v>0.32</v>
      </c>
      <c r="W60" s="201">
        <v>0.55000000000000004</v>
      </c>
      <c r="X60" s="201">
        <v>2.06</v>
      </c>
      <c r="Y60" s="201">
        <v>0</v>
      </c>
      <c r="Z60" s="201">
        <v>4.3099999999999996</v>
      </c>
      <c r="AA60" s="201">
        <v>1.39</v>
      </c>
      <c r="AB60" s="201">
        <v>0</v>
      </c>
      <c r="AC60" s="201">
        <v>11.61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164.48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3.68</v>
      </c>
      <c r="AV60" s="201">
        <v>0.28999999999999998</v>
      </c>
      <c r="AW60" s="201">
        <v>0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31.51</v>
      </c>
      <c r="K61" s="201">
        <v>17.98</v>
      </c>
      <c r="L61" s="201">
        <v>0.64</v>
      </c>
      <c r="M61" s="201">
        <v>2.33</v>
      </c>
      <c r="N61" s="201">
        <v>1.93</v>
      </c>
      <c r="O61" s="201">
        <v>2.69</v>
      </c>
      <c r="P61" s="201">
        <v>1.1399999999999999</v>
      </c>
      <c r="Q61" s="201">
        <v>0.35</v>
      </c>
      <c r="R61" s="201">
        <v>0.7</v>
      </c>
      <c r="S61" s="201">
        <v>0.43</v>
      </c>
      <c r="T61" s="201">
        <v>0.05</v>
      </c>
      <c r="U61" s="201">
        <v>2.11</v>
      </c>
      <c r="V61" s="201">
        <v>0.32</v>
      </c>
      <c r="W61" s="201">
        <v>0.55000000000000004</v>
      </c>
      <c r="X61" s="201">
        <v>2.06</v>
      </c>
      <c r="Y61" s="201">
        <v>0</v>
      </c>
      <c r="Z61" s="201">
        <v>4.3</v>
      </c>
      <c r="AA61" s="201">
        <v>1.39</v>
      </c>
      <c r="AB61" s="201">
        <v>0</v>
      </c>
      <c r="AC61" s="201">
        <v>11.61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164.48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3.68</v>
      </c>
      <c r="AV61" s="201">
        <v>0.28999999999999998</v>
      </c>
      <c r="AW61" s="201">
        <v>0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31.51</v>
      </c>
      <c r="K62" s="201">
        <v>17.98</v>
      </c>
      <c r="L62" s="201">
        <v>0.64</v>
      </c>
      <c r="M62" s="201">
        <v>2.33</v>
      </c>
      <c r="N62" s="201">
        <v>1.93</v>
      </c>
      <c r="O62" s="201">
        <v>2.69</v>
      </c>
      <c r="P62" s="201">
        <v>1.1399999999999999</v>
      </c>
      <c r="Q62" s="201">
        <v>0.35</v>
      </c>
      <c r="R62" s="201">
        <v>0.7</v>
      </c>
      <c r="S62" s="201">
        <v>0.43</v>
      </c>
      <c r="T62" s="201">
        <v>0.05</v>
      </c>
      <c r="U62" s="201">
        <v>2.11</v>
      </c>
      <c r="V62" s="201">
        <v>0.26</v>
      </c>
      <c r="W62" s="201">
        <v>0.55000000000000004</v>
      </c>
      <c r="X62" s="201">
        <v>2.27</v>
      </c>
      <c r="Y62" s="201">
        <v>0</v>
      </c>
      <c r="Z62" s="201">
        <v>4.3</v>
      </c>
      <c r="AA62" s="201">
        <v>1.39</v>
      </c>
      <c r="AB62" s="201">
        <v>0</v>
      </c>
      <c r="AC62" s="201">
        <v>11.61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164.48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3.68</v>
      </c>
      <c r="AV62" s="201">
        <v>0.28999999999999998</v>
      </c>
      <c r="AW62" s="201">
        <v>0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31.51</v>
      </c>
      <c r="K63" s="201">
        <v>17.989999999999998</v>
      </c>
      <c r="L63" s="201">
        <v>0.63</v>
      </c>
      <c r="M63" s="201">
        <v>2.33</v>
      </c>
      <c r="N63" s="201">
        <v>1.93</v>
      </c>
      <c r="O63" s="201">
        <v>2.69</v>
      </c>
      <c r="P63" s="201">
        <v>1.1399999999999999</v>
      </c>
      <c r="Q63" s="201">
        <v>0.35</v>
      </c>
      <c r="R63" s="201">
        <v>0.7</v>
      </c>
      <c r="S63" s="201">
        <v>0.43</v>
      </c>
      <c r="T63" s="201">
        <v>0.05</v>
      </c>
      <c r="U63" s="201">
        <v>2.11</v>
      </c>
      <c r="V63" s="201">
        <v>0.32</v>
      </c>
      <c r="W63" s="201">
        <v>0.55000000000000004</v>
      </c>
      <c r="X63" s="201">
        <v>2.27</v>
      </c>
      <c r="Y63" s="201">
        <v>0</v>
      </c>
      <c r="Z63" s="201">
        <v>4.3</v>
      </c>
      <c r="AA63" s="201">
        <v>1.39</v>
      </c>
      <c r="AB63" s="201">
        <v>0</v>
      </c>
      <c r="AC63" s="201">
        <v>11.61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164.48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0.28999999999999998</v>
      </c>
      <c r="AW63" s="201">
        <v>0.06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31.51</v>
      </c>
      <c r="K64" s="201">
        <v>17.989999999999998</v>
      </c>
      <c r="L64" s="201">
        <v>0.63</v>
      </c>
      <c r="M64" s="201">
        <v>2.33</v>
      </c>
      <c r="N64" s="201">
        <v>1.93</v>
      </c>
      <c r="O64" s="201">
        <v>2.69</v>
      </c>
      <c r="P64" s="201">
        <v>1.1399999999999999</v>
      </c>
      <c r="Q64" s="201">
        <v>0.35</v>
      </c>
      <c r="R64" s="201">
        <v>0.7</v>
      </c>
      <c r="S64" s="201">
        <v>0.43</v>
      </c>
      <c r="T64" s="201">
        <v>0.05</v>
      </c>
      <c r="U64" s="201">
        <v>2.11</v>
      </c>
      <c r="V64" s="201">
        <v>0.26</v>
      </c>
      <c r="W64" s="201">
        <v>0.55000000000000004</v>
      </c>
      <c r="X64" s="201">
        <v>2.27</v>
      </c>
      <c r="Y64" s="201">
        <v>0</v>
      </c>
      <c r="Z64" s="201">
        <v>4.3</v>
      </c>
      <c r="AA64" s="201">
        <v>1.39</v>
      </c>
      <c r="AB64" s="201">
        <v>0</v>
      </c>
      <c r="AC64" s="201">
        <v>11.61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164.48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0.28999999999999998</v>
      </c>
      <c r="AW64" s="201">
        <v>0.13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31.51</v>
      </c>
      <c r="K65" s="201">
        <v>17.989999999999998</v>
      </c>
      <c r="L65" s="201">
        <v>2.09</v>
      </c>
      <c r="M65" s="201">
        <v>2.33</v>
      </c>
      <c r="N65" s="201">
        <v>1.93</v>
      </c>
      <c r="O65" s="201">
        <v>2.69</v>
      </c>
      <c r="P65" s="201">
        <v>1.1399999999999999</v>
      </c>
      <c r="Q65" s="201">
        <v>0.35</v>
      </c>
      <c r="R65" s="201">
        <v>0.7</v>
      </c>
      <c r="S65" s="201">
        <v>0.43</v>
      </c>
      <c r="T65" s="201">
        <v>0.05</v>
      </c>
      <c r="U65" s="201">
        <v>2.11</v>
      </c>
      <c r="V65" s="201">
        <v>0.26</v>
      </c>
      <c r="W65" s="201">
        <v>0.55000000000000004</v>
      </c>
      <c r="X65" s="201">
        <v>2.27</v>
      </c>
      <c r="Y65" s="201">
        <v>0</v>
      </c>
      <c r="Z65" s="201">
        <v>4.3</v>
      </c>
      <c r="AA65" s="201">
        <v>1.39</v>
      </c>
      <c r="AB65" s="201">
        <v>0</v>
      </c>
      <c r="AC65" s="201">
        <v>11.61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164.48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0.28999999999999998</v>
      </c>
      <c r="AW65" s="201">
        <v>0.2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31.51</v>
      </c>
      <c r="K66" s="201">
        <v>17.989999999999998</v>
      </c>
      <c r="L66" s="201">
        <v>0.63</v>
      </c>
      <c r="M66" s="201">
        <v>2.33</v>
      </c>
      <c r="N66" s="201">
        <v>1.93</v>
      </c>
      <c r="O66" s="201">
        <v>2.69</v>
      </c>
      <c r="P66" s="201">
        <v>1.1399999999999999</v>
      </c>
      <c r="Q66" s="201">
        <v>0.35</v>
      </c>
      <c r="R66" s="201">
        <v>0.7</v>
      </c>
      <c r="S66" s="201">
        <v>0.43</v>
      </c>
      <c r="T66" s="201">
        <v>0.05</v>
      </c>
      <c r="U66" s="201">
        <v>2.11</v>
      </c>
      <c r="V66" s="201">
        <v>0.26</v>
      </c>
      <c r="W66" s="201">
        <v>0.55000000000000004</v>
      </c>
      <c r="X66" s="201">
        <v>2.27</v>
      </c>
      <c r="Y66" s="201">
        <v>0</v>
      </c>
      <c r="Z66" s="201">
        <v>4.3</v>
      </c>
      <c r="AA66" s="201">
        <v>1.39</v>
      </c>
      <c r="AB66" s="201">
        <v>0</v>
      </c>
      <c r="AC66" s="201">
        <v>11.61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164.48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0.28999999999999998</v>
      </c>
      <c r="AW66" s="201">
        <v>0.2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31.51</v>
      </c>
      <c r="K67" s="201">
        <v>17.989999999999998</v>
      </c>
      <c r="L67" s="201">
        <v>0.63</v>
      </c>
      <c r="M67" s="201">
        <v>2.33</v>
      </c>
      <c r="N67" s="201">
        <v>1.93</v>
      </c>
      <c r="O67" s="201">
        <v>2.69</v>
      </c>
      <c r="P67" s="201">
        <v>1.1399999999999999</v>
      </c>
      <c r="Q67" s="201">
        <v>0.35</v>
      </c>
      <c r="R67" s="201">
        <v>0.7</v>
      </c>
      <c r="S67" s="201">
        <v>0.43</v>
      </c>
      <c r="T67" s="201">
        <v>0.05</v>
      </c>
      <c r="U67" s="201">
        <v>2.11</v>
      </c>
      <c r="V67" s="201">
        <v>0.26</v>
      </c>
      <c r="W67" s="201">
        <v>0.55000000000000004</v>
      </c>
      <c r="X67" s="201">
        <v>1.9</v>
      </c>
      <c r="Y67" s="201">
        <v>0</v>
      </c>
      <c r="Z67" s="201">
        <v>4.3</v>
      </c>
      <c r="AA67" s="201">
        <v>1.39</v>
      </c>
      <c r="AB67" s="201">
        <v>0</v>
      </c>
      <c r="AC67" s="201">
        <v>11.61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164.48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0.28999999999999998</v>
      </c>
      <c r="AW67" s="201">
        <v>0.2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31.51</v>
      </c>
      <c r="K68" s="201">
        <v>17.989999999999998</v>
      </c>
      <c r="L68" s="201">
        <v>0.63</v>
      </c>
      <c r="M68" s="201">
        <v>2.33</v>
      </c>
      <c r="N68" s="201">
        <v>1.93</v>
      </c>
      <c r="O68" s="201">
        <v>2.69</v>
      </c>
      <c r="P68" s="201">
        <v>1.1399999999999999</v>
      </c>
      <c r="Q68" s="201">
        <v>0.35</v>
      </c>
      <c r="R68" s="201">
        <v>0.7</v>
      </c>
      <c r="S68" s="201">
        <v>0.43</v>
      </c>
      <c r="T68" s="201">
        <v>0.05</v>
      </c>
      <c r="U68" s="201">
        <v>2.11</v>
      </c>
      <c r="V68" s="201">
        <v>0.26</v>
      </c>
      <c r="W68" s="201">
        <v>0.55000000000000004</v>
      </c>
      <c r="X68" s="201">
        <v>1.9</v>
      </c>
      <c r="Y68" s="201">
        <v>0</v>
      </c>
      <c r="Z68" s="201">
        <v>4.3</v>
      </c>
      <c r="AA68" s="201">
        <v>1.39</v>
      </c>
      <c r="AB68" s="201">
        <v>0</v>
      </c>
      <c r="AC68" s="201">
        <v>11.61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164.48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0.28999999999999998</v>
      </c>
      <c r="AW68" s="201">
        <v>0.22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31.51</v>
      </c>
      <c r="K69" s="201">
        <v>17.989999999999998</v>
      </c>
      <c r="L69" s="201">
        <v>0.64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0.35</v>
      </c>
      <c r="R69" s="201">
        <v>0.7</v>
      </c>
      <c r="S69" s="201">
        <v>0.43</v>
      </c>
      <c r="T69" s="201">
        <v>0.05</v>
      </c>
      <c r="U69" s="201">
        <v>2.11</v>
      </c>
      <c r="V69" s="201">
        <v>0.26</v>
      </c>
      <c r="W69" s="201">
        <v>0.55000000000000004</v>
      </c>
      <c r="X69" s="201">
        <v>2.27</v>
      </c>
      <c r="Y69" s="201">
        <v>0</v>
      </c>
      <c r="Z69" s="201">
        <v>4.3</v>
      </c>
      <c r="AA69" s="201">
        <v>1.39</v>
      </c>
      <c r="AB69" s="201">
        <v>0</v>
      </c>
      <c r="AC69" s="201">
        <v>11.61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164.48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0.28999999999999998</v>
      </c>
      <c r="AW69" s="201">
        <v>0.25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31.51</v>
      </c>
      <c r="K70" s="201">
        <v>17.989999999999998</v>
      </c>
      <c r="L70" s="201">
        <v>0.64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0.35</v>
      </c>
      <c r="R70" s="201">
        <v>0.69</v>
      </c>
      <c r="S70" s="201">
        <v>0.43</v>
      </c>
      <c r="T70" s="201">
        <v>0.05</v>
      </c>
      <c r="U70" s="201">
        <v>2.11</v>
      </c>
      <c r="V70" s="201">
        <v>0.26</v>
      </c>
      <c r="W70" s="201">
        <v>0.55000000000000004</v>
      </c>
      <c r="X70" s="201">
        <v>2.27</v>
      </c>
      <c r="Y70" s="201">
        <v>0</v>
      </c>
      <c r="Z70" s="201">
        <v>4.3</v>
      </c>
      <c r="AA70" s="201">
        <v>1.39</v>
      </c>
      <c r="AB70" s="201">
        <v>0</v>
      </c>
      <c r="AC70" s="201">
        <v>11.61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164.48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0.25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31.51</v>
      </c>
      <c r="K71" s="201">
        <v>17.98</v>
      </c>
      <c r="L71" s="201">
        <v>0.63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0.35</v>
      </c>
      <c r="R71" s="201">
        <v>0.7</v>
      </c>
      <c r="S71" s="201">
        <v>0.43</v>
      </c>
      <c r="T71" s="201">
        <v>0.05</v>
      </c>
      <c r="U71" s="201">
        <v>1.86</v>
      </c>
      <c r="V71" s="201">
        <v>0.32</v>
      </c>
      <c r="W71" s="201">
        <v>0.69</v>
      </c>
      <c r="X71" s="201">
        <v>2.2799999999999998</v>
      </c>
      <c r="Y71" s="201">
        <v>0</v>
      </c>
      <c r="Z71" s="201">
        <v>4.3</v>
      </c>
      <c r="AA71" s="201">
        <v>1.39</v>
      </c>
      <c r="AB71" s="201">
        <v>0</v>
      </c>
      <c r="AC71" s="201">
        <v>11.61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164.48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0.28999999999999998</v>
      </c>
      <c r="AW71" s="201">
        <v>0.25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31.51</v>
      </c>
      <c r="K72" s="201">
        <v>17.98</v>
      </c>
      <c r="L72" s="201">
        <v>0.63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0.35</v>
      </c>
      <c r="R72" s="201">
        <v>0.7</v>
      </c>
      <c r="S72" s="201">
        <v>0.43</v>
      </c>
      <c r="T72" s="201">
        <v>0.05</v>
      </c>
      <c r="U72" s="201">
        <v>1.84</v>
      </c>
      <c r="V72" s="201">
        <v>0.32</v>
      </c>
      <c r="W72" s="201">
        <v>0.69</v>
      </c>
      <c r="X72" s="201">
        <v>2.2799999999999998</v>
      </c>
      <c r="Y72" s="201">
        <v>0</v>
      </c>
      <c r="Z72" s="201">
        <v>4.3</v>
      </c>
      <c r="AA72" s="201">
        <v>1.39</v>
      </c>
      <c r="AB72" s="201">
        <v>0</v>
      </c>
      <c r="AC72" s="201">
        <v>11.61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164.48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0.28999999999999998</v>
      </c>
      <c r="AW72" s="201">
        <v>0.25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31.51</v>
      </c>
      <c r="K73" s="201">
        <v>17.98</v>
      </c>
      <c r="L73" s="201">
        <v>0.63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0.35</v>
      </c>
      <c r="R73" s="201">
        <v>0.69</v>
      </c>
      <c r="S73" s="201">
        <v>0.43</v>
      </c>
      <c r="T73" s="201">
        <v>0.05</v>
      </c>
      <c r="U73" s="201">
        <v>1.84</v>
      </c>
      <c r="V73" s="201">
        <v>0.32</v>
      </c>
      <c r="W73" s="201">
        <v>0.69</v>
      </c>
      <c r="X73" s="201">
        <v>2.2799999999999998</v>
      </c>
      <c r="Y73" s="201">
        <v>0</v>
      </c>
      <c r="Z73" s="201">
        <v>4.3</v>
      </c>
      <c r="AA73" s="201">
        <v>1.39</v>
      </c>
      <c r="AB73" s="201">
        <v>0</v>
      </c>
      <c r="AC73" s="201">
        <v>11.61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164.48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0.25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17.98</v>
      </c>
      <c r="L74" s="201">
        <v>0.64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0.35</v>
      </c>
      <c r="R74" s="201">
        <v>0.69</v>
      </c>
      <c r="S74" s="201">
        <v>0.43</v>
      </c>
      <c r="T74" s="201">
        <v>0.05</v>
      </c>
      <c r="U74" s="201">
        <v>1.84</v>
      </c>
      <c r="V74" s="201">
        <v>0.32</v>
      </c>
      <c r="W74" s="201">
        <v>0.69</v>
      </c>
      <c r="X74" s="201">
        <v>2.2799999999999998</v>
      </c>
      <c r="Y74" s="201">
        <v>0</v>
      </c>
      <c r="Z74" s="201">
        <v>4.3</v>
      </c>
      <c r="AA74" s="201">
        <v>1.39</v>
      </c>
      <c r="AB74" s="201">
        <v>0</v>
      </c>
      <c r="AC74" s="201">
        <v>11.61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164.48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0.25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17.98</v>
      </c>
      <c r="L75" s="201">
        <v>0.64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0.35</v>
      </c>
      <c r="R75" s="201">
        <v>0.69</v>
      </c>
      <c r="S75" s="201">
        <v>0.43</v>
      </c>
      <c r="T75" s="201">
        <v>0.05</v>
      </c>
      <c r="U75" s="201">
        <v>1.84</v>
      </c>
      <c r="V75" s="201">
        <v>0.32</v>
      </c>
      <c r="W75" s="201">
        <v>0.69</v>
      </c>
      <c r="X75" s="201">
        <v>2.2799999999999998</v>
      </c>
      <c r="Y75" s="201">
        <v>0</v>
      </c>
      <c r="Z75" s="201">
        <v>4.3</v>
      </c>
      <c r="AA75" s="201">
        <v>1.39</v>
      </c>
      <c r="AB75" s="201">
        <v>0</v>
      </c>
      <c r="AC75" s="201">
        <v>11.61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164.48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17.98</v>
      </c>
      <c r="L76" s="201">
        <v>0.63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0.35</v>
      </c>
      <c r="R76" s="201">
        <v>0.69</v>
      </c>
      <c r="S76" s="201">
        <v>0.43</v>
      </c>
      <c r="T76" s="201">
        <v>0.05</v>
      </c>
      <c r="U76" s="201">
        <v>1.84</v>
      </c>
      <c r="V76" s="201">
        <v>0.32</v>
      </c>
      <c r="W76" s="201">
        <v>0.54</v>
      </c>
      <c r="X76" s="201">
        <v>2.2799999999999998</v>
      </c>
      <c r="Y76" s="201">
        <v>0</v>
      </c>
      <c r="Z76" s="201">
        <v>4.3</v>
      </c>
      <c r="AA76" s="201">
        <v>1.39</v>
      </c>
      <c r="AB76" s="201">
        <v>0</v>
      </c>
      <c r="AC76" s="201">
        <v>11.61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164.48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17.98</v>
      </c>
      <c r="L77" s="201">
        <v>0.63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0.35</v>
      </c>
      <c r="R77" s="201">
        <v>0.69</v>
      </c>
      <c r="S77" s="201">
        <v>0.43</v>
      </c>
      <c r="T77" s="201">
        <v>0.05</v>
      </c>
      <c r="U77" s="201">
        <v>2.0699999999999998</v>
      </c>
      <c r="V77" s="201">
        <v>0.32</v>
      </c>
      <c r="W77" s="201">
        <v>0.54</v>
      </c>
      <c r="X77" s="201">
        <v>2.2799999999999998</v>
      </c>
      <c r="Y77" s="201">
        <v>0</v>
      </c>
      <c r="Z77" s="201">
        <v>4.3</v>
      </c>
      <c r="AA77" s="201">
        <v>1.39</v>
      </c>
      <c r="AB77" s="201">
        <v>0</v>
      </c>
      <c r="AC77" s="201">
        <v>11.61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164.48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17.98</v>
      </c>
      <c r="L78" s="201">
        <v>0.64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0.35</v>
      </c>
      <c r="R78" s="201">
        <v>0.69</v>
      </c>
      <c r="S78" s="201">
        <v>0.43</v>
      </c>
      <c r="T78" s="201">
        <v>0.05</v>
      </c>
      <c r="U78" s="201">
        <v>2.0699999999999998</v>
      </c>
      <c r="V78" s="201">
        <v>0.32</v>
      </c>
      <c r="W78" s="201">
        <v>0.54</v>
      </c>
      <c r="X78" s="201">
        <v>2.2799999999999998</v>
      </c>
      <c r="Y78" s="201">
        <v>0</v>
      </c>
      <c r="Z78" s="201">
        <v>4.3</v>
      </c>
      <c r="AA78" s="201">
        <v>1.39</v>
      </c>
      <c r="AB78" s="201">
        <v>0</v>
      </c>
      <c r="AC78" s="201">
        <v>11.61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164.48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17.98</v>
      </c>
      <c r="L79" s="201">
        <v>1.02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0.35</v>
      </c>
      <c r="R79" s="201">
        <v>0.69</v>
      </c>
      <c r="S79" s="201">
        <v>0.43</v>
      </c>
      <c r="T79" s="201">
        <v>0.05</v>
      </c>
      <c r="U79" s="201">
        <v>2.0699999999999998</v>
      </c>
      <c r="V79" s="201">
        <v>0.32</v>
      </c>
      <c r="W79" s="201">
        <v>0.69</v>
      </c>
      <c r="X79" s="201">
        <v>2.2799999999999998</v>
      </c>
      <c r="Y79" s="201">
        <v>0</v>
      </c>
      <c r="Z79" s="201">
        <v>4.3</v>
      </c>
      <c r="AA79" s="201">
        <v>1.39</v>
      </c>
      <c r="AB79" s="201">
        <v>0</v>
      </c>
      <c r="AC79" s="201">
        <v>12.44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164.48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17.97</v>
      </c>
      <c r="L80" s="201">
        <v>0.63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0.35</v>
      </c>
      <c r="R80" s="201">
        <v>0.69</v>
      </c>
      <c r="S80" s="201">
        <v>0.43</v>
      </c>
      <c r="T80" s="201">
        <v>0.05</v>
      </c>
      <c r="U80" s="201">
        <v>2.0699999999999998</v>
      </c>
      <c r="V80" s="201">
        <v>0.32</v>
      </c>
      <c r="W80" s="201">
        <v>0.69</v>
      </c>
      <c r="X80" s="201">
        <v>2.2799999999999998</v>
      </c>
      <c r="Y80" s="201">
        <v>0</v>
      </c>
      <c r="Z80" s="201">
        <v>4.3</v>
      </c>
      <c r="AA80" s="201">
        <v>1.39</v>
      </c>
      <c r="AB80" s="201">
        <v>0</v>
      </c>
      <c r="AC80" s="201">
        <v>12.44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164.48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0.41</v>
      </c>
      <c r="AV80" s="201">
        <v>0.14000000000000001</v>
      </c>
      <c r="AW80" s="201">
        <v>0.32</v>
      </c>
      <c r="AX80" s="201">
        <v>0.12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29.27</v>
      </c>
      <c r="L81" s="201">
        <v>0.63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0.35</v>
      </c>
      <c r="R81" s="201">
        <v>0.69</v>
      </c>
      <c r="S81" s="201">
        <v>0.43</v>
      </c>
      <c r="T81" s="201">
        <v>0.05</v>
      </c>
      <c r="U81" s="201">
        <v>2.0699999999999998</v>
      </c>
      <c r="V81" s="201">
        <v>0.32</v>
      </c>
      <c r="W81" s="201">
        <v>0.69</v>
      </c>
      <c r="X81" s="201">
        <v>2.2799999999999998</v>
      </c>
      <c r="Y81" s="201">
        <v>0</v>
      </c>
      <c r="Z81" s="201">
        <v>4.3</v>
      </c>
      <c r="AA81" s="201">
        <v>1.39</v>
      </c>
      <c r="AB81" s="201">
        <v>0</v>
      </c>
      <c r="AC81" s="201">
        <v>12.44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164.48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0.41</v>
      </c>
      <c r="AV81" s="201">
        <v>0.14000000000000001</v>
      </c>
      <c r="AW81" s="201">
        <v>0.32</v>
      </c>
      <c r="AX81" s="201">
        <v>0.12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17.98</v>
      </c>
      <c r="L82" s="201">
        <v>0.63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0.35</v>
      </c>
      <c r="R82" s="201">
        <v>0.69</v>
      </c>
      <c r="S82" s="201">
        <v>0.43</v>
      </c>
      <c r="T82" s="201">
        <v>0.05</v>
      </c>
      <c r="U82" s="201">
        <v>2.0699999999999998</v>
      </c>
      <c r="V82" s="201">
        <v>0.32</v>
      </c>
      <c r="W82" s="201">
        <v>0.69</v>
      </c>
      <c r="X82" s="201">
        <v>2.2799999999999998</v>
      </c>
      <c r="Y82" s="201">
        <v>0</v>
      </c>
      <c r="Z82" s="201">
        <v>4.3</v>
      </c>
      <c r="AA82" s="201">
        <v>1.39</v>
      </c>
      <c r="AB82" s="201">
        <v>0</v>
      </c>
      <c r="AC82" s="201">
        <v>12.44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164.48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0.41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17.98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0.35</v>
      </c>
      <c r="R83" s="201">
        <v>0.69</v>
      </c>
      <c r="S83" s="201">
        <v>0.43</v>
      </c>
      <c r="T83" s="201">
        <v>0.05</v>
      </c>
      <c r="U83" s="201">
        <v>2.0699999999999998</v>
      </c>
      <c r="V83" s="201">
        <v>0.32</v>
      </c>
      <c r="W83" s="201">
        <v>0.69</v>
      </c>
      <c r="X83" s="201">
        <v>2.2799999999999998</v>
      </c>
      <c r="Y83" s="201">
        <v>0</v>
      </c>
      <c r="Z83" s="201">
        <v>4.3</v>
      </c>
      <c r="AA83" s="201">
        <v>1.39</v>
      </c>
      <c r="AB83" s="201">
        <v>0</v>
      </c>
      <c r="AC83" s="201">
        <v>12.44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130.47999999999999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0.41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0.35</v>
      </c>
      <c r="R84" s="201">
        <v>0.69</v>
      </c>
      <c r="S84" s="201">
        <v>0.43</v>
      </c>
      <c r="T84" s="201">
        <v>0.05</v>
      </c>
      <c r="U84" s="201">
        <v>2.0699999999999998</v>
      </c>
      <c r="V84" s="201">
        <v>0.32</v>
      </c>
      <c r="W84" s="201">
        <v>0.69</v>
      </c>
      <c r="X84" s="201">
        <v>2.2799999999999998</v>
      </c>
      <c r="Y84" s="201">
        <v>0</v>
      </c>
      <c r="Z84" s="201">
        <v>4.3</v>
      </c>
      <c r="AA84" s="201">
        <v>1.39</v>
      </c>
      <c r="AB84" s="201">
        <v>0</v>
      </c>
      <c r="AC84" s="201">
        <v>12.44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78.48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0.41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0.35</v>
      </c>
      <c r="R85" s="201">
        <v>0.69</v>
      </c>
      <c r="S85" s="201">
        <v>0.43</v>
      </c>
      <c r="T85" s="201">
        <v>0.05</v>
      </c>
      <c r="U85" s="201">
        <v>2.0699999999999998</v>
      </c>
      <c r="V85" s="201">
        <v>0.32</v>
      </c>
      <c r="W85" s="201">
        <v>0.69</v>
      </c>
      <c r="X85" s="201">
        <v>2.2799999999999998</v>
      </c>
      <c r="Y85" s="201">
        <v>0</v>
      </c>
      <c r="Z85" s="201">
        <v>4.3</v>
      </c>
      <c r="AA85" s="201">
        <v>1.39</v>
      </c>
      <c r="AB85" s="201">
        <v>0</v>
      </c>
      <c r="AC85" s="201">
        <v>12.44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30.48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0.41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0.35</v>
      </c>
      <c r="R86" s="201">
        <v>0.69</v>
      </c>
      <c r="S86" s="201">
        <v>0.43</v>
      </c>
      <c r="T86" s="201">
        <v>0.05</v>
      </c>
      <c r="U86" s="201">
        <v>2.0699999999999998</v>
      </c>
      <c r="V86" s="201">
        <v>0.32</v>
      </c>
      <c r="W86" s="201">
        <v>0.69</v>
      </c>
      <c r="X86" s="201">
        <v>2.2799999999999998</v>
      </c>
      <c r="Y86" s="201">
        <v>0</v>
      </c>
      <c r="Z86" s="201">
        <v>4.3</v>
      </c>
      <c r="AA86" s="201">
        <v>1.39</v>
      </c>
      <c r="AB86" s="201">
        <v>0</v>
      </c>
      <c r="AC86" s="201">
        <v>12.44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0.41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0.35</v>
      </c>
      <c r="R87" s="201">
        <v>0.69</v>
      </c>
      <c r="S87" s="201">
        <v>0.43</v>
      </c>
      <c r="T87" s="201">
        <v>0.05</v>
      </c>
      <c r="U87" s="201">
        <v>2.0699999999999998</v>
      </c>
      <c r="V87" s="201">
        <v>0.32</v>
      </c>
      <c r="W87" s="201">
        <v>0.69</v>
      </c>
      <c r="X87" s="201">
        <v>2.2799999999999998</v>
      </c>
      <c r="Y87" s="201">
        <v>0</v>
      </c>
      <c r="Z87" s="201">
        <v>4.3</v>
      </c>
      <c r="AA87" s="201">
        <v>1.39</v>
      </c>
      <c r="AB87" s="201">
        <v>0</v>
      </c>
      <c r="AC87" s="201">
        <v>12.44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0.41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0.35</v>
      </c>
      <c r="R88" s="201">
        <v>0.69</v>
      </c>
      <c r="S88" s="201">
        <v>0.43</v>
      </c>
      <c r="T88" s="201">
        <v>0.05</v>
      </c>
      <c r="U88" s="201">
        <v>2.0699999999999998</v>
      </c>
      <c r="V88" s="201">
        <v>0.32</v>
      </c>
      <c r="W88" s="201">
        <v>0.69</v>
      </c>
      <c r="X88" s="201">
        <v>2.2799999999999998</v>
      </c>
      <c r="Y88" s="201">
        <v>0</v>
      </c>
      <c r="Z88" s="201">
        <v>4.3</v>
      </c>
      <c r="AA88" s="201">
        <v>1.39</v>
      </c>
      <c r="AB88" s="201">
        <v>0</v>
      </c>
      <c r="AC88" s="201">
        <v>12.44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0.41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22.11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31.51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0.35</v>
      </c>
      <c r="R89" s="201">
        <v>0.69</v>
      </c>
      <c r="S89" s="201">
        <v>0.43</v>
      </c>
      <c r="T89" s="201">
        <v>0.05</v>
      </c>
      <c r="U89" s="201">
        <v>2.0699999999999998</v>
      </c>
      <c r="V89" s="201">
        <v>0.32</v>
      </c>
      <c r="W89" s="201">
        <v>0.69</v>
      </c>
      <c r="X89" s="201">
        <v>2.2799999999999998</v>
      </c>
      <c r="Y89" s="201">
        <v>0</v>
      </c>
      <c r="Z89" s="201">
        <v>4.3</v>
      </c>
      <c r="AA89" s="201">
        <v>1.39</v>
      </c>
      <c r="AB89" s="201">
        <v>0</v>
      </c>
      <c r="AC89" s="201">
        <v>12.44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-24.48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0.41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31.51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0.35</v>
      </c>
      <c r="R90" s="201">
        <v>0.69</v>
      </c>
      <c r="S90" s="201">
        <v>0.43</v>
      </c>
      <c r="T90" s="201">
        <v>0.05</v>
      </c>
      <c r="U90" s="201">
        <v>2.0699999999999998</v>
      </c>
      <c r="V90" s="201">
        <v>0.32</v>
      </c>
      <c r="W90" s="201">
        <v>0.69</v>
      </c>
      <c r="X90" s="201">
        <v>2.2799999999999998</v>
      </c>
      <c r="Y90" s="201">
        <v>0</v>
      </c>
      <c r="Z90" s="201">
        <v>4.3</v>
      </c>
      <c r="AA90" s="201">
        <v>1.39</v>
      </c>
      <c r="AB90" s="201">
        <v>0</v>
      </c>
      <c r="AC90" s="201">
        <v>12.44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-165.48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0.41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22.4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31.51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0.35</v>
      </c>
      <c r="R91" s="201">
        <v>0.69</v>
      </c>
      <c r="S91" s="201">
        <v>0.43</v>
      </c>
      <c r="T91" s="201">
        <v>0.05</v>
      </c>
      <c r="U91" s="201">
        <v>2.0699999999999998</v>
      </c>
      <c r="V91" s="201">
        <v>0.32</v>
      </c>
      <c r="W91" s="201">
        <v>0.69</v>
      </c>
      <c r="X91" s="201">
        <v>2.2799999999999998</v>
      </c>
      <c r="Y91" s="201">
        <v>0</v>
      </c>
      <c r="Z91" s="201">
        <v>4.3</v>
      </c>
      <c r="AA91" s="201">
        <v>1.39</v>
      </c>
      <c r="AB91" s="201">
        <v>0</v>
      </c>
      <c r="AC91" s="201">
        <v>12.44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-216.48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0.41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22.4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31.51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0.35</v>
      </c>
      <c r="R92" s="201">
        <v>0.69</v>
      </c>
      <c r="S92" s="201">
        <v>0.43</v>
      </c>
      <c r="T92" s="201">
        <v>0.05</v>
      </c>
      <c r="U92" s="201">
        <v>2.0699999999999998</v>
      </c>
      <c r="V92" s="201">
        <v>0.32</v>
      </c>
      <c r="W92" s="201">
        <v>0.69</v>
      </c>
      <c r="X92" s="201">
        <v>2.2799999999999998</v>
      </c>
      <c r="Y92" s="201">
        <v>0</v>
      </c>
      <c r="Z92" s="201">
        <v>4.3</v>
      </c>
      <c r="AA92" s="201">
        <v>1.39</v>
      </c>
      <c r="AB92" s="201">
        <v>0</v>
      </c>
      <c r="AC92" s="201">
        <v>12.44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-288.48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0.41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22.4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31.51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0.35</v>
      </c>
      <c r="R93" s="201">
        <v>0.69</v>
      </c>
      <c r="S93" s="201">
        <v>0.43</v>
      </c>
      <c r="T93" s="201">
        <v>0.05</v>
      </c>
      <c r="U93" s="201">
        <v>2.0699999999999998</v>
      </c>
      <c r="V93" s="201">
        <v>0.32</v>
      </c>
      <c r="W93" s="201">
        <v>0.69</v>
      </c>
      <c r="X93" s="201">
        <v>2.2799999999999998</v>
      </c>
      <c r="Y93" s="201">
        <v>0</v>
      </c>
      <c r="Z93" s="201">
        <v>4.3</v>
      </c>
      <c r="AA93" s="201">
        <v>1.39</v>
      </c>
      <c r="AB93" s="201">
        <v>0</v>
      </c>
      <c r="AC93" s="201">
        <v>12.44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-286.48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0.41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22.4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31.51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0.35</v>
      </c>
      <c r="R94" s="201">
        <v>0.69</v>
      </c>
      <c r="S94" s="201">
        <v>0.43</v>
      </c>
      <c r="T94" s="201">
        <v>0.05</v>
      </c>
      <c r="U94" s="201">
        <v>2.0699999999999998</v>
      </c>
      <c r="V94" s="201">
        <v>0.32</v>
      </c>
      <c r="W94" s="201">
        <v>0.69</v>
      </c>
      <c r="X94" s="201">
        <v>2.2799999999999998</v>
      </c>
      <c r="Y94" s="201">
        <v>0</v>
      </c>
      <c r="Z94" s="201">
        <v>4.3</v>
      </c>
      <c r="AA94" s="201">
        <v>1.39</v>
      </c>
      <c r="AB94" s="201">
        <v>0</v>
      </c>
      <c r="AC94" s="201">
        <v>12.44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-313.48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0.41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3.1</v>
      </c>
      <c r="E95" s="201">
        <v>0</v>
      </c>
      <c r="F95" s="201">
        <v>0</v>
      </c>
      <c r="G95" s="201">
        <v>14.72</v>
      </c>
      <c r="H95" s="201">
        <v>0</v>
      </c>
      <c r="I95" s="201">
        <v>0</v>
      </c>
      <c r="J95" s="201">
        <v>7.63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0.35</v>
      </c>
      <c r="R95" s="201">
        <v>0.69</v>
      </c>
      <c r="S95" s="201">
        <v>0.43</v>
      </c>
      <c r="T95" s="201">
        <v>0.05</v>
      </c>
      <c r="U95" s="201">
        <v>2.0699999999999998</v>
      </c>
      <c r="V95" s="201">
        <v>0.32</v>
      </c>
      <c r="W95" s="201">
        <v>0.69</v>
      </c>
      <c r="X95" s="201">
        <v>2.2799999999999998</v>
      </c>
      <c r="Y95" s="201">
        <v>0</v>
      </c>
      <c r="Z95" s="201">
        <v>4.3</v>
      </c>
      <c r="AA95" s="201">
        <v>1.39</v>
      </c>
      <c r="AB95" s="201">
        <v>0</v>
      </c>
      <c r="AC95" s="201">
        <v>12.44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-270.81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0.41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3.1</v>
      </c>
      <c r="E96" s="201">
        <v>0</v>
      </c>
      <c r="F96" s="201">
        <v>0</v>
      </c>
      <c r="G96" s="201">
        <v>14.72</v>
      </c>
      <c r="H96" s="201">
        <v>0</v>
      </c>
      <c r="I96" s="201">
        <v>0</v>
      </c>
      <c r="J96" s="201">
        <v>1.1100000000000001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0.35</v>
      </c>
      <c r="R96" s="201">
        <v>0.69</v>
      </c>
      <c r="S96" s="201">
        <v>0.43</v>
      </c>
      <c r="T96" s="201">
        <v>0.05</v>
      </c>
      <c r="U96" s="201">
        <v>2.0699999999999998</v>
      </c>
      <c r="V96" s="201">
        <v>0.32</v>
      </c>
      <c r="W96" s="201">
        <v>0.69</v>
      </c>
      <c r="X96" s="201">
        <v>2.2799999999999998</v>
      </c>
      <c r="Y96" s="201">
        <v>0</v>
      </c>
      <c r="Z96" s="201">
        <v>4.3</v>
      </c>
      <c r="AA96" s="201">
        <v>1.39</v>
      </c>
      <c r="AB96" s="201">
        <v>0</v>
      </c>
      <c r="AC96" s="201">
        <v>13.28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-270.81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0.41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3.1</v>
      </c>
      <c r="E97" s="201">
        <v>0</v>
      </c>
      <c r="F97" s="201">
        <v>0</v>
      </c>
      <c r="G97" s="201">
        <v>14.72</v>
      </c>
      <c r="H97" s="201">
        <v>0</v>
      </c>
      <c r="I97" s="201">
        <v>0</v>
      </c>
      <c r="J97" s="201">
        <v>2.02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0.35</v>
      </c>
      <c r="R97" s="201">
        <v>0.69</v>
      </c>
      <c r="S97" s="201">
        <v>0.43</v>
      </c>
      <c r="T97" s="201">
        <v>0.05</v>
      </c>
      <c r="U97" s="201">
        <v>2.0699999999999998</v>
      </c>
      <c r="V97" s="201">
        <v>0.32</v>
      </c>
      <c r="W97" s="201">
        <v>0.69</v>
      </c>
      <c r="X97" s="201">
        <v>2.2799999999999998</v>
      </c>
      <c r="Y97" s="201">
        <v>0</v>
      </c>
      <c r="Z97" s="201">
        <v>4.3</v>
      </c>
      <c r="AA97" s="201">
        <v>1.39</v>
      </c>
      <c r="AB97" s="201">
        <v>0</v>
      </c>
      <c r="AC97" s="201">
        <v>13.28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-270.81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0.41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0.79</v>
      </c>
      <c r="E98" s="201">
        <v>0</v>
      </c>
      <c r="F98" s="201">
        <v>0</v>
      </c>
      <c r="G98" s="201">
        <v>5.07</v>
      </c>
      <c r="H98" s="201">
        <v>0</v>
      </c>
      <c r="I98" s="201">
        <v>0</v>
      </c>
      <c r="J98" s="201">
        <v>2.02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0.35</v>
      </c>
      <c r="R98" s="201">
        <v>0.69</v>
      </c>
      <c r="S98" s="201">
        <v>0.43</v>
      </c>
      <c r="T98" s="201">
        <v>0.05</v>
      </c>
      <c r="U98" s="201">
        <v>2.0699999999999998</v>
      </c>
      <c r="V98" s="201">
        <v>0.32</v>
      </c>
      <c r="W98" s="201">
        <v>0.69</v>
      </c>
      <c r="X98" s="201">
        <v>2.2799999999999998</v>
      </c>
      <c r="Y98" s="201">
        <v>0</v>
      </c>
      <c r="Z98" s="201">
        <v>4.3</v>
      </c>
      <c r="AA98" s="201">
        <v>1.39</v>
      </c>
      <c r="AB98" s="201">
        <v>0</v>
      </c>
      <c r="AC98" s="201">
        <v>13.28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-243.48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0.41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0.37793749999999998</v>
      </c>
      <c r="E99">
        <f t="shared" si="0"/>
        <v>0</v>
      </c>
      <c r="F99">
        <f t="shared" si="0"/>
        <v>0</v>
      </c>
      <c r="G99">
        <f t="shared" si="0"/>
        <v>0.82301499999999961</v>
      </c>
      <c r="H99">
        <f t="shared" si="0"/>
        <v>0</v>
      </c>
      <c r="I99">
        <f t="shared" si="0"/>
        <v>0</v>
      </c>
      <c r="J99">
        <f t="shared" si="0"/>
        <v>0.76300000000000145</v>
      </c>
      <c r="K99">
        <f t="shared" si="0"/>
        <v>2.3849024999999955</v>
      </c>
      <c r="L99">
        <f t="shared" si="0"/>
        <v>0.138485</v>
      </c>
      <c r="M99">
        <f t="shared" si="0"/>
        <v>9.031499999999984E-2</v>
      </c>
      <c r="N99">
        <f t="shared" si="0"/>
        <v>4.6320000000000104E-2</v>
      </c>
      <c r="O99">
        <f t="shared" si="0"/>
        <v>6.4559999999999965E-2</v>
      </c>
      <c r="P99">
        <f t="shared" si="0"/>
        <v>2.7360000000000009E-2</v>
      </c>
      <c r="Q99">
        <f t="shared" si="0"/>
        <v>8.4927500000000281E-2</v>
      </c>
      <c r="R99">
        <f t="shared" si="0"/>
        <v>7.0440000000000003E-2</v>
      </c>
      <c r="S99">
        <f t="shared" si="0"/>
        <v>4.4425000000000048E-2</v>
      </c>
      <c r="T99">
        <f t="shared" si="0"/>
        <v>5.1675000000000063E-3</v>
      </c>
      <c r="U99">
        <f t="shared" si="0"/>
        <v>4.9807499999999977E-2</v>
      </c>
      <c r="V99">
        <f t="shared" si="0"/>
        <v>2.9502499999999959E-2</v>
      </c>
      <c r="W99">
        <f t="shared" si="0"/>
        <v>5.3165000000000011E-2</v>
      </c>
      <c r="X99">
        <f t="shared" si="0"/>
        <v>0.19031999999999985</v>
      </c>
      <c r="Y99">
        <f t="shared" si="0"/>
        <v>0</v>
      </c>
      <c r="Z99">
        <f t="shared" si="0"/>
        <v>0.4481424999999995</v>
      </c>
      <c r="AA99">
        <f t="shared" si="0"/>
        <v>0.13071499999999983</v>
      </c>
      <c r="AB99">
        <f t="shared" si="0"/>
        <v>0</v>
      </c>
      <c r="AC99">
        <f t="shared" si="0"/>
        <v>0.31095500000000031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6.080000000000009E-3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-0.63092499999999963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1.8958924999999962</v>
      </c>
      <c r="AP99">
        <f t="shared" si="0"/>
        <v>0</v>
      </c>
      <c r="AQ99">
        <f t="shared" ref="AQ99:AX99" si="1">SUM(AQ3:AQ98)/4000</f>
        <v>0</v>
      </c>
      <c r="AR99">
        <f t="shared" si="1"/>
        <v>0.1353</v>
      </c>
      <c r="AS99">
        <f t="shared" si="1"/>
        <v>0</v>
      </c>
      <c r="AT99">
        <f t="shared" si="1"/>
        <v>0</v>
      </c>
      <c r="AU99">
        <f t="shared" si="1"/>
        <v>3.5067499999999988E-2</v>
      </c>
      <c r="AV99">
        <f t="shared" si="1"/>
        <v>5.9474999999999953E-3</v>
      </c>
      <c r="AW99">
        <f t="shared" si="1"/>
        <v>4.4625000000000021E-3</v>
      </c>
      <c r="AX99">
        <f t="shared" si="1"/>
        <v>3.4249999999999953E-3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18.981000000000002</v>
      </c>
      <c r="C3" s="102">
        <f>'IDT-1 Calculation'!DG3</f>
        <v>-35</v>
      </c>
      <c r="D3" s="102">
        <f>'IDT-1 Calculation'!DH3</f>
        <v>0</v>
      </c>
      <c r="E3" s="102">
        <f>'IDT-1 Calculation'!DI3</f>
        <v>0</v>
      </c>
      <c r="F3" s="102">
        <f>'IDT-1 Calculation'!DJ3</f>
        <v>16.018999999999998</v>
      </c>
      <c r="G3" s="103">
        <f>SUM(B3:F3)</f>
        <v>0</v>
      </c>
    </row>
    <row r="4" spans="1:7">
      <c r="A4" s="98" t="s">
        <v>46</v>
      </c>
      <c r="B4" s="94">
        <f>'IDT-1 Calculation'!DF4</f>
        <v>24.405000000000001</v>
      </c>
      <c r="C4" s="94">
        <f>'IDT-1 Calculation'!DG4</f>
        <v>-45</v>
      </c>
      <c r="D4" s="94">
        <f>'IDT-1 Calculation'!DH4</f>
        <v>0</v>
      </c>
      <c r="E4" s="94">
        <f>'IDT-1 Calculation'!DI4</f>
        <v>0</v>
      </c>
      <c r="F4" s="94">
        <f>'IDT-1 Calculation'!DJ4</f>
        <v>20.594999999999999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37.963000000000001</v>
      </c>
      <c r="C5" s="94">
        <f>'IDT-1 Calculation'!DG5</f>
        <v>-70</v>
      </c>
      <c r="D5" s="94">
        <f>'IDT-1 Calculation'!DH5</f>
        <v>0</v>
      </c>
      <c r="E5" s="94">
        <f>'IDT-1 Calculation'!DI5</f>
        <v>0</v>
      </c>
      <c r="F5" s="94">
        <f>'IDT-1 Calculation'!DJ5</f>
        <v>32.036999999999999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43.386000000000003</v>
      </c>
      <c r="C6" s="94">
        <f>'IDT-1 Calculation'!DG6</f>
        <v>-80</v>
      </c>
      <c r="D6" s="94">
        <f>'IDT-1 Calculation'!DH6</f>
        <v>0</v>
      </c>
      <c r="E6" s="94">
        <f>'IDT-1 Calculation'!DI6</f>
        <v>0</v>
      </c>
      <c r="F6" s="94">
        <f>'IDT-1 Calculation'!DJ6</f>
        <v>36.613999999999997</v>
      </c>
      <c r="G6" s="99">
        <f t="shared" si="0"/>
        <v>0</v>
      </c>
    </row>
    <row r="7" spans="1:7">
      <c r="A7" s="98" t="s">
        <v>49</v>
      </c>
      <c r="B7" s="94">
        <f>'IDT-1 Calculation'!DF7</f>
        <v>54.232999999999997</v>
      </c>
      <c r="C7" s="94">
        <f>'IDT-1 Calculation'!DG7</f>
        <v>-100</v>
      </c>
      <c r="D7" s="94">
        <f>'IDT-1 Calculation'!DH7</f>
        <v>0</v>
      </c>
      <c r="E7" s="94">
        <f>'IDT-1 Calculation'!DI7</f>
        <v>0</v>
      </c>
      <c r="F7" s="94">
        <f>'IDT-1 Calculation'!DJ7</f>
        <v>45.767000000000003</v>
      </c>
      <c r="G7" s="99">
        <f t="shared" si="0"/>
        <v>0</v>
      </c>
    </row>
    <row r="8" spans="1:7">
      <c r="A8" s="98" t="s">
        <v>50</v>
      </c>
      <c r="B8" s="94">
        <f>'IDT-1 Calculation'!DF8</f>
        <v>62.368000000000002</v>
      </c>
      <c r="C8" s="94">
        <f>'IDT-1 Calculation'!DG8</f>
        <v>-115</v>
      </c>
      <c r="D8" s="94">
        <f>'IDT-1 Calculation'!DH8</f>
        <v>0</v>
      </c>
      <c r="E8" s="94">
        <f>'IDT-1 Calculation'!DI8</f>
        <v>0</v>
      </c>
      <c r="F8" s="94">
        <f>'IDT-1 Calculation'!DJ8</f>
        <v>52.631999999999998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73.213999999999999</v>
      </c>
      <c r="C9" s="94">
        <f>'IDT-1 Calculation'!DG9</f>
        <v>-135</v>
      </c>
      <c r="D9" s="94">
        <f>'IDT-1 Calculation'!DH9</f>
        <v>0</v>
      </c>
      <c r="E9" s="94">
        <f>'IDT-1 Calculation'!DI9</f>
        <v>0</v>
      </c>
      <c r="F9" s="94">
        <f>'IDT-1 Calculation'!DJ9</f>
        <v>61.786000000000001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83.637</v>
      </c>
      <c r="C10" s="94">
        <f>'IDT-1 Calculation'!DG10</f>
        <v>-145</v>
      </c>
      <c r="D10" s="94">
        <f>'IDT-1 Calculation'!DH10</f>
        <v>0</v>
      </c>
      <c r="E10" s="94">
        <f>'IDT-1 Calculation'!DI10</f>
        <v>0</v>
      </c>
      <c r="F10" s="94">
        <f>'IDT-1 Calculation'!DJ10</f>
        <v>61.363</v>
      </c>
      <c r="G10" s="99">
        <f t="shared" si="0"/>
        <v>0</v>
      </c>
    </row>
    <row r="11" spans="1:7">
      <c r="A11" s="98" t="s">
        <v>53</v>
      </c>
      <c r="B11" s="94">
        <f>'IDT-1 Calculation'!DF11</f>
        <v>121.22199999999999</v>
      </c>
      <c r="C11" s="94">
        <f>'IDT-1 Calculation'!DG11</f>
        <v>-160</v>
      </c>
      <c r="D11" s="94">
        <f>'IDT-1 Calculation'!DH11</f>
        <v>0</v>
      </c>
      <c r="E11" s="94">
        <f>'IDT-1 Calculation'!DI11</f>
        <v>0</v>
      </c>
      <c r="F11" s="94">
        <f>'IDT-1 Calculation'!DJ11</f>
        <v>38.777999999999999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162.25800000000001</v>
      </c>
      <c r="C12" s="94">
        <f>'IDT-1 Calculation'!DG12</f>
        <v>-170</v>
      </c>
      <c r="D12" s="94">
        <f>'IDT-1 Calculation'!DH12</f>
        <v>0</v>
      </c>
      <c r="E12" s="94">
        <f>'IDT-1 Calculation'!DI12</f>
        <v>0</v>
      </c>
      <c r="F12" s="94">
        <f>'IDT-1 Calculation'!DJ12</f>
        <v>7.742</v>
      </c>
      <c r="G12" s="99">
        <f t="shared" si="0"/>
        <v>9.7699626167013776E-15</v>
      </c>
    </row>
    <row r="13" spans="1:7">
      <c r="A13" s="98" t="s">
        <v>55</v>
      </c>
      <c r="B13" s="94">
        <f>'IDT-1 Calculation'!DF13</f>
        <v>212.30799999999999</v>
      </c>
      <c r="C13" s="94">
        <f>'IDT-1 Calculation'!DG13</f>
        <v>-195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-17.308</v>
      </c>
      <c r="G13" s="99">
        <f t="shared" si="0"/>
        <v>0</v>
      </c>
    </row>
    <row r="14" spans="1:7">
      <c r="A14" s="98" t="s">
        <v>56</v>
      </c>
      <c r="B14" s="94">
        <f>'IDT-1 Calculation'!DF14</f>
        <v>266.42099999999999</v>
      </c>
      <c r="C14" s="94">
        <f>'IDT-1 Calculation'!DG14</f>
        <v>-215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-51.420999999999999</v>
      </c>
      <c r="G14" s="99">
        <f t="shared" si="0"/>
        <v>0</v>
      </c>
    </row>
    <row r="15" spans="1:7">
      <c r="A15" s="98" t="s">
        <v>57</v>
      </c>
      <c r="B15" s="94">
        <f>'IDT-1 Calculation'!DF15</f>
        <v>316.20999999999998</v>
      </c>
      <c r="C15" s="94">
        <f>'IDT-1 Calculation'!DG15</f>
        <v>-235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-81.209999999999994</v>
      </c>
      <c r="G15" s="99">
        <f t="shared" si="0"/>
        <v>0</v>
      </c>
    </row>
    <row r="16" spans="1:7">
      <c r="A16" s="98" t="s">
        <v>58</v>
      </c>
      <c r="B16" s="94">
        <f>'IDT-1 Calculation'!DF16</f>
        <v>232</v>
      </c>
      <c r="C16" s="94">
        <f>'IDT-1 Calculation'!DG16</f>
        <v>-232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181</v>
      </c>
      <c r="C17" s="94">
        <f>'IDT-1 Calculation'!DG17</f>
        <v>-181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256</v>
      </c>
      <c r="C18" s="94">
        <f>'IDT-1 Calculation'!DG18</f>
        <v>-256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222</v>
      </c>
      <c r="C19" s="94">
        <f>'IDT-1 Calculation'!DG19</f>
        <v>-222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191</v>
      </c>
      <c r="C20" s="94">
        <f>'IDT-1 Calculation'!DG20</f>
        <v>-191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163</v>
      </c>
      <c r="C21" s="94">
        <f>'IDT-1 Calculation'!DG21</f>
        <v>-147.667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-15.333</v>
      </c>
      <c r="G21" s="99">
        <f t="shared" si="0"/>
        <v>0</v>
      </c>
    </row>
    <row r="22" spans="1:7">
      <c r="A22" s="98" t="s">
        <v>64</v>
      </c>
      <c r="B22" s="94">
        <f>'IDT-1 Calculation'!DF22</f>
        <v>128</v>
      </c>
      <c r="C22" s="94">
        <f>'IDT-1 Calculation'!DG22</f>
        <v>-91.816999999999993</v>
      </c>
      <c r="D22" s="94">
        <f>'IDT-1 Calculation'!DH22</f>
        <v>0</v>
      </c>
      <c r="E22" s="94">
        <f>'IDT-1 Calculation'!DI22</f>
        <v>0</v>
      </c>
      <c r="F22" s="94">
        <f>'IDT-1 Calculation'!DJ22</f>
        <v>-36.183</v>
      </c>
      <c r="G22" s="99">
        <f t="shared" si="0"/>
        <v>0</v>
      </c>
    </row>
    <row r="23" spans="1:7">
      <c r="A23" s="98" t="s">
        <v>65</v>
      </c>
      <c r="B23" s="94">
        <f>'IDT-1 Calculation'!DF23</f>
        <v>88</v>
      </c>
      <c r="C23" s="94">
        <f>'IDT-1 Calculation'!DG23</f>
        <v>-37.256</v>
      </c>
      <c r="D23" s="94">
        <f>'IDT-1 Calculation'!DH23</f>
        <v>0</v>
      </c>
      <c r="E23" s="94">
        <f>'IDT-1 Calculation'!DI23</f>
        <v>0</v>
      </c>
      <c r="F23" s="94">
        <f>'IDT-1 Calculation'!DJ23</f>
        <v>-50.744</v>
      </c>
      <c r="G23" s="99">
        <f t="shared" si="0"/>
        <v>0</v>
      </c>
    </row>
    <row r="24" spans="1:7">
      <c r="A24" s="98" t="s">
        <v>66</v>
      </c>
      <c r="B24" s="94">
        <f>'IDT-1 Calculation'!DF24</f>
        <v>30</v>
      </c>
      <c r="C24" s="94">
        <f>'IDT-1 Calculation'!DG24</f>
        <v>-12.701000000000001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-17.298999999999999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45</v>
      </c>
      <c r="C61" s="94">
        <f>'IDT-1 Calculation'!DG61</f>
        <v>-45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26</v>
      </c>
      <c r="C62" s="94">
        <f>'IDT-1 Calculation'!DG62</f>
        <v>-26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46</v>
      </c>
      <c r="C63" s="94">
        <f>'IDT-1 Calculation'!DG63</f>
        <v>-46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</v>
      </c>
      <c r="C74" s="94">
        <f>'IDT-1 Calculation'!DG74</f>
        <v>-6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29</v>
      </c>
      <c r="C77" s="94">
        <f>'IDT-1 Calculation'!DG77</f>
        <v>-12.278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-16.722000000000001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18</v>
      </c>
      <c r="C82" s="94">
        <f>'IDT-1 Calculation'!DG82</f>
        <v>-7.6210000000000004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-10.379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43</v>
      </c>
      <c r="C86" s="94">
        <f>'IDT-1 Calculation'!DG86</f>
        <v>-18.204999999999998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-24.795000000000002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7</v>
      </c>
      <c r="C87" s="94">
        <f>'IDT-1 Calculation'!DG87</f>
        <v>-2.964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-4.0359999999999996</v>
      </c>
      <c r="G87" s="99">
        <f t="shared" si="1"/>
        <v>0</v>
      </c>
    </row>
    <row r="88" spans="1:7">
      <c r="A88" s="98" t="s">
        <v>130</v>
      </c>
      <c r="B88" s="94">
        <f>'IDT-1 Calculation'!DF88</f>
        <v>83</v>
      </c>
      <c r="C88" s="94">
        <f>'IDT-1 Calculation'!DG88</f>
        <v>-35.139000000000003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-47.860999999999997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148.29499999999999</v>
      </c>
      <c r="C89" s="94">
        <f>'IDT-1 Calculation'!DG89</f>
        <v>-10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-138.29499999999999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81.813000000000002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-81.813000000000002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21.053999999999998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-21.053999999999998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70.501999999999995</v>
      </c>
      <c r="C93" s="94">
        <f>'IDT-1 Calculation'!DG93</f>
        <v>-130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59.497999999999998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48.808999999999997</v>
      </c>
      <c r="C94" s="94">
        <f>'IDT-1 Calculation'!DG94</f>
        <v>-90</v>
      </c>
      <c r="D94" s="94">
        <f>'IDT-1 Calculation'!DH94</f>
        <v>0</v>
      </c>
      <c r="E94" s="94">
        <f>'IDT-1 Calculation'!DI94</f>
        <v>0</v>
      </c>
      <c r="F94" s="94">
        <f>'IDT-1 Calculation'!DJ94</f>
        <v>41.191000000000003</v>
      </c>
      <c r="G94" s="99">
        <f t="shared" si="1"/>
        <v>0</v>
      </c>
    </row>
    <row r="95" spans="1:7">
      <c r="A95" s="98" t="s">
        <v>137</v>
      </c>
      <c r="B95" s="94">
        <f>'IDT-1 Calculation'!DF95</f>
        <v>37.963000000000001</v>
      </c>
      <c r="C95" s="94">
        <f>'IDT-1 Calculation'!DG95</f>
        <v>-70</v>
      </c>
      <c r="D95" s="94">
        <f>'IDT-1 Calculation'!DH95</f>
        <v>0</v>
      </c>
      <c r="E95" s="94">
        <f>'IDT-1 Calculation'!DI95</f>
        <v>0</v>
      </c>
      <c r="F95" s="94">
        <f>'IDT-1 Calculation'!DJ95</f>
        <v>32.036999999999999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29.827999999999999</v>
      </c>
      <c r="C96" s="94">
        <f>'IDT-1 Calculation'!DG96</f>
        <v>-55</v>
      </c>
      <c r="D96" s="94">
        <f>'IDT-1 Calculation'!DH96</f>
        <v>0</v>
      </c>
      <c r="E96" s="94">
        <f>'IDT-1 Calculation'!DI96</f>
        <v>0</v>
      </c>
      <c r="F96" s="94">
        <f>'IDT-1 Calculation'!DJ96</f>
        <v>25.172000000000001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21.693000000000001</v>
      </c>
      <c r="C97" s="94">
        <f>'IDT-1 Calculation'!DG97</f>
        <v>-40</v>
      </c>
      <c r="D97" s="94">
        <f>'IDT-1 Calculation'!DH97</f>
        <v>0</v>
      </c>
      <c r="E97" s="94">
        <f>'IDT-1 Calculation'!DI97</f>
        <v>0</v>
      </c>
      <c r="F97" s="94">
        <f>'IDT-1 Calculation'!DJ97</f>
        <v>18.306999999999999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24.405000000000001</v>
      </c>
      <c r="C98" s="107">
        <f>'IDT-1 Calculation'!DG98</f>
        <v>-45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20.594999999999999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0.93874200000000019</v>
      </c>
      <c r="C99" s="110">
        <f>SUM(C3:C98)/4000</f>
        <v>-0.92766199999999988</v>
      </c>
      <c r="D99" s="110">
        <f>SUM(D3:D98)/4000</f>
        <v>0</v>
      </c>
      <c r="E99" s="110">
        <f>SUM(E3:E98)/4000</f>
        <v>0</v>
      </c>
      <c r="F99" s="110">
        <f>SUM(F3:F98)/4000</f>
        <v>-1.107999999999998E-2</v>
      </c>
      <c r="G99" s="111">
        <f t="shared" si="1"/>
        <v>3.3133218391157016E-16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16.28</v>
      </c>
      <c r="H3" s="201">
        <v>0</v>
      </c>
      <c r="I3" s="201">
        <v>0</v>
      </c>
      <c r="J3" s="201">
        <v>14.47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2.4300000000000002</v>
      </c>
      <c r="Q3" s="201">
        <v>0.19</v>
      </c>
      <c r="R3" s="201">
        <v>0.38</v>
      </c>
      <c r="S3" s="201">
        <v>0.24</v>
      </c>
      <c r="T3" s="201">
        <v>0</v>
      </c>
      <c r="U3" s="201">
        <v>9.7899999999999991</v>
      </c>
      <c r="V3" s="201">
        <v>0.19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7.46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128.19999999999999</v>
      </c>
      <c r="AP3" s="201">
        <v>0</v>
      </c>
      <c r="AQ3" s="201">
        <v>0</v>
      </c>
      <c r="AR3" s="201">
        <v>10.23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15.25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2.4300000000000002</v>
      </c>
      <c r="Q4" s="201">
        <v>0.19</v>
      </c>
      <c r="R4" s="201">
        <v>0.38</v>
      </c>
      <c r="S4" s="201">
        <v>0.24</v>
      </c>
      <c r="T4" s="201">
        <v>0</v>
      </c>
      <c r="U4" s="201">
        <v>9.7899999999999991</v>
      </c>
      <c r="V4" s="201">
        <v>0.19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7.46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128.19999999999999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15.25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2.4300000000000002</v>
      </c>
      <c r="Q5" s="201">
        <v>2.87</v>
      </c>
      <c r="R5" s="201">
        <v>0.38</v>
      </c>
      <c r="S5" s="201">
        <v>0.24</v>
      </c>
      <c r="T5" s="201">
        <v>0</v>
      </c>
      <c r="U5" s="201">
        <v>9.7899999999999991</v>
      </c>
      <c r="V5" s="201">
        <v>0.19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7.46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128.19999999999999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15.25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2.4300000000000002</v>
      </c>
      <c r="Q6" s="201">
        <v>2.87</v>
      </c>
      <c r="R6" s="201">
        <v>0.38</v>
      </c>
      <c r="S6" s="201">
        <v>0.24</v>
      </c>
      <c r="T6" s="201">
        <v>0</v>
      </c>
      <c r="U6" s="201">
        <v>9.7899999999999991</v>
      </c>
      <c r="V6" s="201">
        <v>0.19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7.46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128.19999999999999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15.25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2.4300000000000002</v>
      </c>
      <c r="Q7" s="201">
        <v>2.87</v>
      </c>
      <c r="R7" s="201">
        <v>0.38</v>
      </c>
      <c r="S7" s="201">
        <v>0.24</v>
      </c>
      <c r="T7" s="201">
        <v>0</v>
      </c>
      <c r="U7" s="201">
        <v>9.7899999999999991</v>
      </c>
      <c r="V7" s="201">
        <v>0.19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7.46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128.19999999999999</v>
      </c>
      <c r="AP7" s="201">
        <v>0</v>
      </c>
      <c r="AQ7" s="201">
        <v>0</v>
      </c>
      <c r="AR7" s="201">
        <v>10.27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15.25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2.4300000000000002</v>
      </c>
      <c r="Q8" s="201">
        <v>2.87</v>
      </c>
      <c r="R8" s="201">
        <v>0.38</v>
      </c>
      <c r="S8" s="201">
        <v>0.24</v>
      </c>
      <c r="T8" s="201">
        <v>0</v>
      </c>
      <c r="U8" s="201">
        <v>9.7899999999999991</v>
      </c>
      <c r="V8" s="201">
        <v>0.19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7.69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128.19999999999999</v>
      </c>
      <c r="AP8" s="201">
        <v>0</v>
      </c>
      <c r="AQ8" s="201">
        <v>0</v>
      </c>
      <c r="AR8" s="201">
        <v>10.27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15.25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2.4300000000000002</v>
      </c>
      <c r="Q9" s="201">
        <v>2.87</v>
      </c>
      <c r="R9" s="201">
        <v>0.38</v>
      </c>
      <c r="S9" s="201">
        <v>0.24</v>
      </c>
      <c r="T9" s="201">
        <v>0</v>
      </c>
      <c r="U9" s="201">
        <v>9.7899999999999991</v>
      </c>
      <c r="V9" s="201">
        <v>0.19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7.69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128.19999999999999</v>
      </c>
      <c r="AP9" s="201">
        <v>0</v>
      </c>
      <c r="AQ9" s="201">
        <v>0</v>
      </c>
      <c r="AR9" s="201">
        <v>10.27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15.45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2.4300000000000002</v>
      </c>
      <c r="Q10" s="201">
        <v>2.87</v>
      </c>
      <c r="R10" s="201">
        <v>0.38</v>
      </c>
      <c r="S10" s="201">
        <v>0.24</v>
      </c>
      <c r="T10" s="201">
        <v>0</v>
      </c>
      <c r="U10" s="201">
        <v>9.7899999999999991</v>
      </c>
      <c r="V10" s="201">
        <v>0.19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7.69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128.19999999999999</v>
      </c>
      <c r="AP10" s="201">
        <v>0</v>
      </c>
      <c r="AQ10" s="201">
        <v>0</v>
      </c>
      <c r="AR10" s="201">
        <v>10.27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15.45</v>
      </c>
      <c r="K11" s="201">
        <v>5.76</v>
      </c>
      <c r="L11" s="201">
        <v>2.29</v>
      </c>
      <c r="M11" s="201">
        <v>0</v>
      </c>
      <c r="N11" s="201">
        <v>1.06</v>
      </c>
      <c r="O11" s="201">
        <v>1.78</v>
      </c>
      <c r="P11" s="201">
        <v>2.4300000000000002</v>
      </c>
      <c r="Q11" s="201">
        <v>0.19</v>
      </c>
      <c r="R11" s="201">
        <v>0.38</v>
      </c>
      <c r="S11" s="201">
        <v>0.24</v>
      </c>
      <c r="T11" s="201">
        <v>0</v>
      </c>
      <c r="U11" s="201">
        <v>9.7899999999999991</v>
      </c>
      <c r="V11" s="201">
        <v>0.19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7.69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128.19999999999999</v>
      </c>
      <c r="AP11" s="201">
        <v>0</v>
      </c>
      <c r="AQ11" s="201">
        <v>0</v>
      </c>
      <c r="AR11" s="201">
        <v>10.35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15.45</v>
      </c>
      <c r="K12" s="201">
        <v>5.76</v>
      </c>
      <c r="L12" s="201">
        <v>2.29</v>
      </c>
      <c r="M12" s="201">
        <v>0</v>
      </c>
      <c r="N12" s="201">
        <v>1.06</v>
      </c>
      <c r="O12" s="201">
        <v>1.78</v>
      </c>
      <c r="P12" s="201">
        <v>2.4300000000000002</v>
      </c>
      <c r="Q12" s="201">
        <v>0.19</v>
      </c>
      <c r="R12" s="201">
        <v>0.38</v>
      </c>
      <c r="S12" s="201">
        <v>0.24</v>
      </c>
      <c r="T12" s="201">
        <v>0</v>
      </c>
      <c r="U12" s="201">
        <v>9.7899999999999991</v>
      </c>
      <c r="V12" s="201">
        <v>0.19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7.92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128.19999999999999</v>
      </c>
      <c r="AP12" s="201">
        <v>0</v>
      </c>
      <c r="AQ12" s="201">
        <v>0</v>
      </c>
      <c r="AR12" s="201">
        <v>10.35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15.45</v>
      </c>
      <c r="K13" s="201">
        <v>0</v>
      </c>
      <c r="L13" s="201">
        <v>2.29</v>
      </c>
      <c r="M13" s="201">
        <v>0</v>
      </c>
      <c r="N13" s="201">
        <v>1.06</v>
      </c>
      <c r="O13" s="201">
        <v>1.78</v>
      </c>
      <c r="P13" s="201">
        <v>2.4300000000000002</v>
      </c>
      <c r="Q13" s="201">
        <v>0.19</v>
      </c>
      <c r="R13" s="201">
        <v>0.38</v>
      </c>
      <c r="S13" s="201">
        <v>0.24</v>
      </c>
      <c r="T13" s="201">
        <v>0</v>
      </c>
      <c r="U13" s="201">
        <v>9.7899999999999991</v>
      </c>
      <c r="V13" s="201">
        <v>0.19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7.92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128.19999999999999</v>
      </c>
      <c r="AP13" s="201">
        <v>0</v>
      </c>
      <c r="AQ13" s="201">
        <v>0</v>
      </c>
      <c r="AR13" s="201">
        <v>10.35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15.45</v>
      </c>
      <c r="K14" s="201">
        <v>5.76</v>
      </c>
      <c r="L14" s="201">
        <v>2.29</v>
      </c>
      <c r="M14" s="201">
        <v>0</v>
      </c>
      <c r="N14" s="201">
        <v>1.06</v>
      </c>
      <c r="O14" s="201">
        <v>1.78</v>
      </c>
      <c r="P14" s="201">
        <v>2.4300000000000002</v>
      </c>
      <c r="Q14" s="201">
        <v>0.19</v>
      </c>
      <c r="R14" s="201">
        <v>0.38</v>
      </c>
      <c r="S14" s="201">
        <v>0.24</v>
      </c>
      <c r="T14" s="201">
        <v>0</v>
      </c>
      <c r="U14" s="201">
        <v>9.7899999999999991</v>
      </c>
      <c r="V14" s="201">
        <v>0.19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7.24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128.19999999999999</v>
      </c>
      <c r="AP14" s="201">
        <v>0</v>
      </c>
      <c r="AQ14" s="201">
        <v>0</v>
      </c>
      <c r="AR14" s="201">
        <v>10.35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15.67</v>
      </c>
      <c r="K15" s="201">
        <v>5.76</v>
      </c>
      <c r="L15" s="201">
        <v>2.29</v>
      </c>
      <c r="M15" s="201">
        <v>0</v>
      </c>
      <c r="N15" s="201">
        <v>1.06</v>
      </c>
      <c r="O15" s="201">
        <v>1.78</v>
      </c>
      <c r="P15" s="201">
        <v>2.4300000000000002</v>
      </c>
      <c r="Q15" s="201">
        <v>0.19</v>
      </c>
      <c r="R15" s="201">
        <v>0.38</v>
      </c>
      <c r="S15" s="201">
        <v>0.24</v>
      </c>
      <c r="T15" s="201">
        <v>0</v>
      </c>
      <c r="U15" s="201">
        <v>9.7899999999999991</v>
      </c>
      <c r="V15" s="201">
        <v>0.19</v>
      </c>
      <c r="W15" s="201">
        <v>0.4</v>
      </c>
      <c r="X15" s="201">
        <v>1.32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7.24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131.80000000000001</v>
      </c>
      <c r="AP15" s="201">
        <v>0</v>
      </c>
      <c r="AQ15" s="201">
        <v>0</v>
      </c>
      <c r="AR15" s="201">
        <v>10.35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15.67</v>
      </c>
      <c r="K16" s="201">
        <v>5.76</v>
      </c>
      <c r="L16" s="201">
        <v>2.29</v>
      </c>
      <c r="M16" s="201">
        <v>0</v>
      </c>
      <c r="N16" s="201">
        <v>1.06</v>
      </c>
      <c r="O16" s="201">
        <v>1.78</v>
      </c>
      <c r="P16" s="201">
        <v>2.4300000000000002</v>
      </c>
      <c r="Q16" s="201">
        <v>0.19</v>
      </c>
      <c r="R16" s="201">
        <v>0.38</v>
      </c>
      <c r="S16" s="201">
        <v>0.24</v>
      </c>
      <c r="T16" s="201">
        <v>0</v>
      </c>
      <c r="U16" s="201">
        <v>9.7899999999999991</v>
      </c>
      <c r="V16" s="201">
        <v>0.19</v>
      </c>
      <c r="W16" s="201">
        <v>0.4</v>
      </c>
      <c r="X16" s="201">
        <v>1.32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7.24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131.80000000000001</v>
      </c>
      <c r="AP16" s="201">
        <v>0</v>
      </c>
      <c r="AQ16" s="201">
        <v>0</v>
      </c>
      <c r="AR16" s="201">
        <v>10.35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15.67</v>
      </c>
      <c r="K17" s="201">
        <v>56.12</v>
      </c>
      <c r="L17" s="201">
        <v>30.62</v>
      </c>
      <c r="M17" s="201">
        <v>0</v>
      </c>
      <c r="N17" s="201">
        <v>1.06</v>
      </c>
      <c r="O17" s="201">
        <v>1.78</v>
      </c>
      <c r="P17" s="201">
        <v>2.4300000000000002</v>
      </c>
      <c r="Q17" s="201">
        <v>0.19</v>
      </c>
      <c r="R17" s="201">
        <v>0.38</v>
      </c>
      <c r="S17" s="201">
        <v>0.24</v>
      </c>
      <c r="T17" s="201">
        <v>0</v>
      </c>
      <c r="U17" s="201">
        <v>9.7899999999999991</v>
      </c>
      <c r="V17" s="201">
        <v>0.19</v>
      </c>
      <c r="W17" s="201">
        <v>0.4</v>
      </c>
      <c r="X17" s="201">
        <v>1.32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7.24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131.80000000000001</v>
      </c>
      <c r="AP17" s="201">
        <v>0</v>
      </c>
      <c r="AQ17" s="201">
        <v>0</v>
      </c>
      <c r="AR17" s="201">
        <v>10.35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15.67</v>
      </c>
      <c r="K18" s="201">
        <v>8.08</v>
      </c>
      <c r="L18" s="201">
        <v>30.62</v>
      </c>
      <c r="M18" s="201">
        <v>0</v>
      </c>
      <c r="N18" s="201">
        <v>1.06</v>
      </c>
      <c r="O18" s="201">
        <v>1.78</v>
      </c>
      <c r="P18" s="201">
        <v>2.4300000000000002</v>
      </c>
      <c r="Q18" s="201">
        <v>0.19</v>
      </c>
      <c r="R18" s="201">
        <v>0.38</v>
      </c>
      <c r="S18" s="201">
        <v>0.24</v>
      </c>
      <c r="T18" s="201">
        <v>0</v>
      </c>
      <c r="U18" s="201">
        <v>9.7899999999999991</v>
      </c>
      <c r="V18" s="201">
        <v>0.19</v>
      </c>
      <c r="W18" s="201">
        <v>0.4</v>
      </c>
      <c r="X18" s="201">
        <v>1.32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7.24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131.80000000000001</v>
      </c>
      <c r="AP18" s="201">
        <v>0</v>
      </c>
      <c r="AQ18" s="201">
        <v>0</v>
      </c>
      <c r="AR18" s="201">
        <v>10.35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15.87</v>
      </c>
      <c r="K19" s="201">
        <v>5.76</v>
      </c>
      <c r="L19" s="201">
        <v>2.29</v>
      </c>
      <c r="M19" s="201">
        <v>0</v>
      </c>
      <c r="N19" s="201">
        <v>1.06</v>
      </c>
      <c r="O19" s="201">
        <v>1.78</v>
      </c>
      <c r="P19" s="201">
        <v>2.4300000000000002</v>
      </c>
      <c r="Q19" s="201">
        <v>0.19</v>
      </c>
      <c r="R19" s="201">
        <v>0.38</v>
      </c>
      <c r="S19" s="201">
        <v>0.24</v>
      </c>
      <c r="T19" s="201">
        <v>0</v>
      </c>
      <c r="U19" s="201">
        <v>9.7899999999999991</v>
      </c>
      <c r="V19" s="201">
        <v>0.19</v>
      </c>
      <c r="W19" s="201">
        <v>0.4</v>
      </c>
      <c r="X19" s="201">
        <v>1.32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7.24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131.80000000000001</v>
      </c>
      <c r="AP19" s="201">
        <v>0</v>
      </c>
      <c r="AQ19" s="201">
        <v>0</v>
      </c>
      <c r="AR19" s="201">
        <v>10.4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15.87</v>
      </c>
      <c r="K20" s="201">
        <v>4.75</v>
      </c>
      <c r="L20" s="201">
        <v>2.29</v>
      </c>
      <c r="M20" s="201">
        <v>0</v>
      </c>
      <c r="N20" s="201">
        <v>1.06</v>
      </c>
      <c r="O20" s="201">
        <v>1.78</v>
      </c>
      <c r="P20" s="201">
        <v>2.4300000000000002</v>
      </c>
      <c r="Q20" s="201">
        <v>0.19</v>
      </c>
      <c r="R20" s="201">
        <v>0.38</v>
      </c>
      <c r="S20" s="201">
        <v>0.24</v>
      </c>
      <c r="T20" s="201">
        <v>0</v>
      </c>
      <c r="U20" s="201">
        <v>9.7899999999999991</v>
      </c>
      <c r="V20" s="201">
        <v>0.19</v>
      </c>
      <c r="W20" s="201">
        <v>0.4</v>
      </c>
      <c r="X20" s="201">
        <v>1.32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7.24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131.80000000000001</v>
      </c>
      <c r="AP20" s="201">
        <v>0</v>
      </c>
      <c r="AQ20" s="201">
        <v>0</v>
      </c>
      <c r="AR20" s="201">
        <v>10.4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15.87</v>
      </c>
      <c r="K21" s="201">
        <v>7.61</v>
      </c>
      <c r="L21" s="201">
        <v>2.29</v>
      </c>
      <c r="M21" s="201">
        <v>0</v>
      </c>
      <c r="N21" s="201">
        <v>1.06</v>
      </c>
      <c r="O21" s="201">
        <v>1.78</v>
      </c>
      <c r="P21" s="201">
        <v>2.4300000000000002</v>
      </c>
      <c r="Q21" s="201">
        <v>0.19</v>
      </c>
      <c r="R21" s="201">
        <v>0.38</v>
      </c>
      <c r="S21" s="201">
        <v>0.24</v>
      </c>
      <c r="T21" s="201">
        <v>0</v>
      </c>
      <c r="U21" s="201">
        <v>9.7899999999999991</v>
      </c>
      <c r="V21" s="201">
        <v>0.19</v>
      </c>
      <c r="W21" s="201">
        <v>0.4</v>
      </c>
      <c r="X21" s="201">
        <v>1.32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7.24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131.80000000000001</v>
      </c>
      <c r="AP21" s="201">
        <v>0</v>
      </c>
      <c r="AQ21" s="201">
        <v>0</v>
      </c>
      <c r="AR21" s="201">
        <v>10.4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15.87</v>
      </c>
      <c r="K22" s="201">
        <v>5.76</v>
      </c>
      <c r="L22" s="201">
        <v>2.29</v>
      </c>
      <c r="M22" s="201">
        <v>0</v>
      </c>
      <c r="N22" s="201">
        <v>1.06</v>
      </c>
      <c r="O22" s="201">
        <v>1.78</v>
      </c>
      <c r="P22" s="201">
        <v>2.4300000000000002</v>
      </c>
      <c r="Q22" s="201">
        <v>0.19</v>
      </c>
      <c r="R22" s="201">
        <v>0.38</v>
      </c>
      <c r="S22" s="201">
        <v>0.24</v>
      </c>
      <c r="T22" s="201">
        <v>0</v>
      </c>
      <c r="U22" s="201">
        <v>9.7899999999999991</v>
      </c>
      <c r="V22" s="201">
        <v>0.19</v>
      </c>
      <c r="W22" s="201">
        <v>0.4</v>
      </c>
      <c r="X22" s="201">
        <v>1.32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7.24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131.80000000000001</v>
      </c>
      <c r="AP22" s="201">
        <v>0</v>
      </c>
      <c r="AQ22" s="201">
        <v>0</v>
      </c>
      <c r="AR22" s="201">
        <v>10.4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15.87</v>
      </c>
      <c r="K23" s="201">
        <v>5.76</v>
      </c>
      <c r="L23" s="201">
        <v>2.29</v>
      </c>
      <c r="M23" s="201">
        <v>0</v>
      </c>
      <c r="N23" s="201">
        <v>1.06</v>
      </c>
      <c r="O23" s="201">
        <v>1.78</v>
      </c>
      <c r="P23" s="201">
        <v>2.4300000000000002</v>
      </c>
      <c r="Q23" s="201">
        <v>0.19</v>
      </c>
      <c r="R23" s="201">
        <v>0.38</v>
      </c>
      <c r="S23" s="201">
        <v>0.24</v>
      </c>
      <c r="T23" s="201">
        <v>0</v>
      </c>
      <c r="U23" s="201">
        <v>9.7899999999999991</v>
      </c>
      <c r="V23" s="201">
        <v>0.19</v>
      </c>
      <c r="W23" s="201">
        <v>0.4</v>
      </c>
      <c r="X23" s="201">
        <v>1.32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7.24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131.80000000000001</v>
      </c>
      <c r="AP23" s="201">
        <v>0</v>
      </c>
      <c r="AQ23" s="201">
        <v>0</v>
      </c>
      <c r="AR23" s="201">
        <v>10.4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15.87</v>
      </c>
      <c r="K24" s="201">
        <v>5.76</v>
      </c>
      <c r="L24" s="201">
        <v>12.29</v>
      </c>
      <c r="M24" s="201">
        <v>0</v>
      </c>
      <c r="N24" s="201">
        <v>1.06</v>
      </c>
      <c r="O24" s="201">
        <v>1.78</v>
      </c>
      <c r="P24" s="201">
        <v>2.4300000000000002</v>
      </c>
      <c r="Q24" s="201">
        <v>0.19</v>
      </c>
      <c r="R24" s="201">
        <v>0.38</v>
      </c>
      <c r="S24" s="201">
        <v>0.24</v>
      </c>
      <c r="T24" s="201">
        <v>0</v>
      </c>
      <c r="U24" s="201">
        <v>9.7899999999999991</v>
      </c>
      <c r="V24" s="201">
        <v>0.19</v>
      </c>
      <c r="W24" s="201">
        <v>0.4</v>
      </c>
      <c r="X24" s="201">
        <v>1.32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7.46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131.80000000000001</v>
      </c>
      <c r="AP24" s="201">
        <v>0</v>
      </c>
      <c r="AQ24" s="201">
        <v>0</v>
      </c>
      <c r="AR24" s="201">
        <v>10.4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15.87</v>
      </c>
      <c r="K25" s="201">
        <v>5.76</v>
      </c>
      <c r="L25" s="201">
        <v>2.29</v>
      </c>
      <c r="M25" s="201">
        <v>0</v>
      </c>
      <c r="N25" s="201">
        <v>1.06</v>
      </c>
      <c r="O25" s="201">
        <v>1.78</v>
      </c>
      <c r="P25" s="201">
        <v>2.4300000000000002</v>
      </c>
      <c r="Q25" s="201">
        <v>0.19</v>
      </c>
      <c r="R25" s="201">
        <v>0.38</v>
      </c>
      <c r="S25" s="201">
        <v>0.24</v>
      </c>
      <c r="T25" s="201">
        <v>0</v>
      </c>
      <c r="U25" s="201">
        <v>9.7899999999999991</v>
      </c>
      <c r="V25" s="201">
        <v>0.19</v>
      </c>
      <c r="W25" s="201">
        <v>0.4</v>
      </c>
      <c r="X25" s="201">
        <v>1.32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7.46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77.8</v>
      </c>
      <c r="AP25" s="201">
        <v>0</v>
      </c>
      <c r="AQ25" s="201">
        <v>0</v>
      </c>
      <c r="AR25" s="201">
        <v>10.4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15.87</v>
      </c>
      <c r="K26" s="201">
        <v>24.28</v>
      </c>
      <c r="L26" s="201">
        <v>24.83</v>
      </c>
      <c r="M26" s="201">
        <v>0</v>
      </c>
      <c r="N26" s="201">
        <v>1.06</v>
      </c>
      <c r="O26" s="201">
        <v>1.78</v>
      </c>
      <c r="P26" s="201">
        <v>2.4300000000000002</v>
      </c>
      <c r="Q26" s="201">
        <v>0.19</v>
      </c>
      <c r="R26" s="201">
        <v>0.38</v>
      </c>
      <c r="S26" s="201">
        <v>0.24</v>
      </c>
      <c r="T26" s="201">
        <v>0</v>
      </c>
      <c r="U26" s="201">
        <v>9.7899999999999991</v>
      </c>
      <c r="V26" s="201">
        <v>0.19</v>
      </c>
      <c r="W26" s="201">
        <v>0.4</v>
      </c>
      <c r="X26" s="201">
        <v>1.32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7.46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77.8</v>
      </c>
      <c r="AP26" s="201">
        <v>0</v>
      </c>
      <c r="AQ26" s="201">
        <v>0</v>
      </c>
      <c r="AR26" s="201">
        <v>10.4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15.87</v>
      </c>
      <c r="K27" s="201">
        <v>76.38</v>
      </c>
      <c r="L27" s="201">
        <v>29.48</v>
      </c>
      <c r="M27" s="201">
        <v>0</v>
      </c>
      <c r="N27" s="201">
        <v>1.06</v>
      </c>
      <c r="O27" s="201">
        <v>1.78</v>
      </c>
      <c r="P27" s="201">
        <v>2.4300000000000002</v>
      </c>
      <c r="Q27" s="201">
        <v>0.19</v>
      </c>
      <c r="R27" s="201">
        <v>0.38</v>
      </c>
      <c r="S27" s="201">
        <v>0.24</v>
      </c>
      <c r="T27" s="201">
        <v>0</v>
      </c>
      <c r="U27" s="201">
        <v>9.7899999999999991</v>
      </c>
      <c r="V27" s="201">
        <v>0.19</v>
      </c>
      <c r="W27" s="201">
        <v>0.4</v>
      </c>
      <c r="X27" s="201">
        <v>1.32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7.46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77.8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15.87</v>
      </c>
      <c r="K28" s="201">
        <v>76.38</v>
      </c>
      <c r="L28" s="201">
        <v>29.48</v>
      </c>
      <c r="M28" s="201">
        <v>0</v>
      </c>
      <c r="N28" s="201">
        <v>1.06</v>
      </c>
      <c r="O28" s="201">
        <v>1.78</v>
      </c>
      <c r="P28" s="201">
        <v>2.4300000000000002</v>
      </c>
      <c r="Q28" s="201">
        <v>0.19</v>
      </c>
      <c r="R28" s="201">
        <v>0.38</v>
      </c>
      <c r="S28" s="201">
        <v>0.24</v>
      </c>
      <c r="T28" s="201">
        <v>0</v>
      </c>
      <c r="U28" s="201">
        <v>9.7899999999999991</v>
      </c>
      <c r="V28" s="201">
        <v>0.19</v>
      </c>
      <c r="W28" s="201">
        <v>0.4</v>
      </c>
      <c r="X28" s="201">
        <v>1.32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7.46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77.8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15.87</v>
      </c>
      <c r="K29" s="201">
        <v>76.38</v>
      </c>
      <c r="L29" s="201">
        <v>29.48</v>
      </c>
      <c r="M29" s="201">
        <v>0</v>
      </c>
      <c r="N29" s="201">
        <v>1.06</v>
      </c>
      <c r="O29" s="201">
        <v>1.78</v>
      </c>
      <c r="P29" s="201">
        <v>2.4300000000000002</v>
      </c>
      <c r="Q29" s="201">
        <v>0.19</v>
      </c>
      <c r="R29" s="201">
        <v>0.38</v>
      </c>
      <c r="S29" s="201">
        <v>0.24</v>
      </c>
      <c r="T29" s="201">
        <v>0</v>
      </c>
      <c r="U29" s="201">
        <v>9.7899999999999991</v>
      </c>
      <c r="V29" s="201">
        <v>0.19</v>
      </c>
      <c r="W29" s="201">
        <v>0.4</v>
      </c>
      <c r="X29" s="201">
        <v>1.32</v>
      </c>
      <c r="Y29" s="201">
        <v>0</v>
      </c>
      <c r="Z29" s="201">
        <v>2.4900000000000002</v>
      </c>
      <c r="AA29" s="201">
        <v>0.81</v>
      </c>
      <c r="AB29" s="201">
        <v>0</v>
      </c>
      <c r="AC29" s="201">
        <v>7.46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77.8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15.87</v>
      </c>
      <c r="K30" s="201">
        <v>76.38</v>
      </c>
      <c r="L30" s="201">
        <v>29.48</v>
      </c>
      <c r="M30" s="201">
        <v>0</v>
      </c>
      <c r="N30" s="201">
        <v>1.06</v>
      </c>
      <c r="O30" s="201">
        <v>1.78</v>
      </c>
      <c r="P30" s="201">
        <v>2.4300000000000002</v>
      </c>
      <c r="Q30" s="201">
        <v>0.19</v>
      </c>
      <c r="R30" s="201">
        <v>0.38</v>
      </c>
      <c r="S30" s="201">
        <v>0.24</v>
      </c>
      <c r="T30" s="201">
        <v>0</v>
      </c>
      <c r="U30" s="201">
        <v>9.7899999999999991</v>
      </c>
      <c r="V30" s="201">
        <v>0.19</v>
      </c>
      <c r="W30" s="201">
        <v>0.4</v>
      </c>
      <c r="X30" s="201">
        <v>1.32</v>
      </c>
      <c r="Y30" s="201">
        <v>0</v>
      </c>
      <c r="Z30" s="201">
        <v>2.4900000000000002</v>
      </c>
      <c r="AA30" s="201">
        <v>0.81</v>
      </c>
      <c r="AB30" s="201">
        <v>0</v>
      </c>
      <c r="AC30" s="201">
        <v>7.46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77.8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76.38</v>
      </c>
      <c r="L31" s="201">
        <v>29.48</v>
      </c>
      <c r="M31" s="201">
        <v>0</v>
      </c>
      <c r="N31" s="201">
        <v>1.06</v>
      </c>
      <c r="O31" s="201">
        <v>1.78</v>
      </c>
      <c r="P31" s="201">
        <v>2.4300000000000002</v>
      </c>
      <c r="Q31" s="201">
        <v>0</v>
      </c>
      <c r="R31" s="201">
        <v>0</v>
      </c>
      <c r="S31" s="201">
        <v>0</v>
      </c>
      <c r="T31" s="201">
        <v>0</v>
      </c>
      <c r="U31" s="201">
        <v>9.7899999999999991</v>
      </c>
      <c r="V31" s="201">
        <v>0.19</v>
      </c>
      <c r="W31" s="201">
        <v>0.4</v>
      </c>
      <c r="X31" s="201">
        <v>1.32</v>
      </c>
      <c r="Y31" s="201">
        <v>0</v>
      </c>
      <c r="Z31" s="201">
        <v>2.4900000000000002</v>
      </c>
      <c r="AA31" s="201">
        <v>0.81</v>
      </c>
      <c r="AB31" s="201">
        <v>0</v>
      </c>
      <c r="AC31" s="201">
        <v>7.46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77.8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76.38</v>
      </c>
      <c r="L32" s="201">
        <v>29.48</v>
      </c>
      <c r="M32" s="201">
        <v>0</v>
      </c>
      <c r="N32" s="201">
        <v>1.06</v>
      </c>
      <c r="O32" s="201">
        <v>1.78</v>
      </c>
      <c r="P32" s="201">
        <v>2.4300000000000002</v>
      </c>
      <c r="Q32" s="201">
        <v>0</v>
      </c>
      <c r="R32" s="201">
        <v>0</v>
      </c>
      <c r="S32" s="201">
        <v>0</v>
      </c>
      <c r="T32" s="201">
        <v>0</v>
      </c>
      <c r="U32" s="201">
        <v>9.7899999999999991</v>
      </c>
      <c r="V32" s="201">
        <v>0.19</v>
      </c>
      <c r="W32" s="201">
        <v>0.4</v>
      </c>
      <c r="X32" s="201">
        <v>1.32</v>
      </c>
      <c r="Y32" s="201">
        <v>0</v>
      </c>
      <c r="Z32" s="201">
        <v>2.4900000000000002</v>
      </c>
      <c r="AA32" s="201">
        <v>0.8</v>
      </c>
      <c r="AB32" s="201">
        <v>0</v>
      </c>
      <c r="AC32" s="201">
        <v>7.46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77.8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76.38</v>
      </c>
      <c r="L33" s="201">
        <v>29.48</v>
      </c>
      <c r="M33" s="201">
        <v>0</v>
      </c>
      <c r="N33" s="201">
        <v>1.06</v>
      </c>
      <c r="O33" s="201">
        <v>1.78</v>
      </c>
      <c r="P33" s="201">
        <v>2.4300000000000002</v>
      </c>
      <c r="Q33" s="201">
        <v>0.19</v>
      </c>
      <c r="R33" s="201">
        <v>0.38</v>
      </c>
      <c r="S33" s="201">
        <v>0.23</v>
      </c>
      <c r="T33" s="201">
        <v>0</v>
      </c>
      <c r="U33" s="201">
        <v>9.7899999999999991</v>
      </c>
      <c r="V33" s="201">
        <v>0.19</v>
      </c>
      <c r="W33" s="201">
        <v>0.4</v>
      </c>
      <c r="X33" s="201">
        <v>1.32</v>
      </c>
      <c r="Y33" s="201">
        <v>0</v>
      </c>
      <c r="Z33" s="201">
        <v>2.4900000000000002</v>
      </c>
      <c r="AA33" s="201">
        <v>0.8</v>
      </c>
      <c r="AB33" s="201">
        <v>0</v>
      </c>
      <c r="AC33" s="201">
        <v>7.46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77.8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15.67</v>
      </c>
      <c r="K34" s="201">
        <v>76.38</v>
      </c>
      <c r="L34" s="201">
        <v>29.48</v>
      </c>
      <c r="M34" s="201">
        <v>0</v>
      </c>
      <c r="N34" s="201">
        <v>1.06</v>
      </c>
      <c r="O34" s="201">
        <v>1.78</v>
      </c>
      <c r="P34" s="201">
        <v>2.4300000000000002</v>
      </c>
      <c r="Q34" s="201">
        <v>0.19</v>
      </c>
      <c r="R34" s="201">
        <v>0.38</v>
      </c>
      <c r="S34" s="201">
        <v>0.24</v>
      </c>
      <c r="T34" s="201">
        <v>0</v>
      </c>
      <c r="U34" s="201">
        <v>9.7899999999999991</v>
      </c>
      <c r="V34" s="201">
        <v>0.19</v>
      </c>
      <c r="W34" s="201">
        <v>0.4</v>
      </c>
      <c r="X34" s="201">
        <v>1.32</v>
      </c>
      <c r="Y34" s="201">
        <v>0</v>
      </c>
      <c r="Z34" s="201">
        <v>2.4900000000000002</v>
      </c>
      <c r="AA34" s="201">
        <v>0</v>
      </c>
      <c r="AB34" s="201">
        <v>0</v>
      </c>
      <c r="AC34" s="201">
        <v>7.46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77.8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15.67</v>
      </c>
      <c r="K35" s="201">
        <v>76.38</v>
      </c>
      <c r="L35" s="201">
        <v>29.48</v>
      </c>
      <c r="M35" s="201">
        <v>0</v>
      </c>
      <c r="N35" s="201">
        <v>1.06</v>
      </c>
      <c r="O35" s="201">
        <v>1.78</v>
      </c>
      <c r="P35" s="201">
        <v>2.4300000000000002</v>
      </c>
      <c r="Q35" s="201">
        <v>0.19</v>
      </c>
      <c r="R35" s="201">
        <v>0.38</v>
      </c>
      <c r="S35" s="201">
        <v>0.24</v>
      </c>
      <c r="T35" s="201">
        <v>0</v>
      </c>
      <c r="U35" s="201">
        <v>10.45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0</v>
      </c>
      <c r="AB35" s="201">
        <v>0</v>
      </c>
      <c r="AC35" s="201">
        <v>7.46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77.8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15.67</v>
      </c>
      <c r="K36" s="201">
        <v>76.38</v>
      </c>
      <c r="L36" s="201">
        <v>29.48</v>
      </c>
      <c r="M36" s="201">
        <v>0</v>
      </c>
      <c r="N36" s="201">
        <v>1.06</v>
      </c>
      <c r="O36" s="201">
        <v>1.78</v>
      </c>
      <c r="P36" s="201">
        <v>2.4300000000000002</v>
      </c>
      <c r="Q36" s="201">
        <v>0.19</v>
      </c>
      <c r="R36" s="201">
        <v>0.38</v>
      </c>
      <c r="S36" s="201">
        <v>0.24</v>
      </c>
      <c r="T36" s="201">
        <v>0</v>
      </c>
      <c r="U36" s="201">
        <v>9.93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0</v>
      </c>
      <c r="AB36" s="201">
        <v>0</v>
      </c>
      <c r="AC36" s="201">
        <v>7.46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77.8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15.67</v>
      </c>
      <c r="K37" s="201">
        <v>76.38</v>
      </c>
      <c r="L37" s="201">
        <v>29.45</v>
      </c>
      <c r="M37" s="201">
        <v>0</v>
      </c>
      <c r="N37" s="201">
        <v>1.06</v>
      </c>
      <c r="O37" s="201">
        <v>1.78</v>
      </c>
      <c r="P37" s="201">
        <v>2.4300000000000002</v>
      </c>
      <c r="Q37" s="201">
        <v>0.19</v>
      </c>
      <c r="R37" s="201">
        <v>0.38</v>
      </c>
      <c r="S37" s="201">
        <v>0.24</v>
      </c>
      <c r="T37" s="201">
        <v>0</v>
      </c>
      <c r="U37" s="201">
        <v>9.93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0</v>
      </c>
      <c r="AB37" s="201">
        <v>0</v>
      </c>
      <c r="AC37" s="201">
        <v>7.46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131.80000000000001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15.67</v>
      </c>
      <c r="K38" s="201">
        <v>76.38</v>
      </c>
      <c r="L38" s="201">
        <v>29.45</v>
      </c>
      <c r="M38" s="201">
        <v>0</v>
      </c>
      <c r="N38" s="201">
        <v>1.06</v>
      </c>
      <c r="O38" s="201">
        <v>1.78</v>
      </c>
      <c r="P38" s="201">
        <v>2.4300000000000002</v>
      </c>
      <c r="Q38" s="201">
        <v>0.19</v>
      </c>
      <c r="R38" s="201">
        <v>0.38</v>
      </c>
      <c r="S38" s="201">
        <v>0.24</v>
      </c>
      <c r="T38" s="201">
        <v>0</v>
      </c>
      <c r="U38" s="201">
        <v>9.93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8.2799999999999994</v>
      </c>
      <c r="AB38" s="201">
        <v>0</v>
      </c>
      <c r="AC38" s="201">
        <v>7.46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131.80000000000001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76.38</v>
      </c>
      <c r="L39" s="201">
        <v>29.45</v>
      </c>
      <c r="M39" s="201">
        <v>0</v>
      </c>
      <c r="N39" s="201">
        <v>1.06</v>
      </c>
      <c r="O39" s="201">
        <v>1.78</v>
      </c>
      <c r="P39" s="201">
        <v>2.4300000000000002</v>
      </c>
      <c r="Q39" s="201">
        <v>0.19</v>
      </c>
      <c r="R39" s="201">
        <v>0.38</v>
      </c>
      <c r="S39" s="201">
        <v>0.24</v>
      </c>
      <c r="T39" s="201">
        <v>0</v>
      </c>
      <c r="U39" s="201">
        <v>9.93</v>
      </c>
      <c r="V39" s="201">
        <v>0.18</v>
      </c>
      <c r="W39" s="201">
        <v>0.39</v>
      </c>
      <c r="X39" s="201">
        <v>1.32</v>
      </c>
      <c r="Y39" s="201">
        <v>0</v>
      </c>
      <c r="Z39" s="201">
        <v>2.4900000000000002</v>
      </c>
      <c r="AA39" s="201">
        <v>8.2799999999999994</v>
      </c>
      <c r="AB39" s="201">
        <v>0</v>
      </c>
      <c r="AC39" s="201">
        <v>7.46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128.19999999999999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76.38</v>
      </c>
      <c r="L40" s="201">
        <v>29.45</v>
      </c>
      <c r="M40" s="201">
        <v>0</v>
      </c>
      <c r="N40" s="201">
        <v>1.06</v>
      </c>
      <c r="O40" s="201">
        <v>1.78</v>
      </c>
      <c r="P40" s="201">
        <v>2.4300000000000002</v>
      </c>
      <c r="Q40" s="201">
        <v>0.19</v>
      </c>
      <c r="R40" s="201">
        <v>0.38</v>
      </c>
      <c r="S40" s="201">
        <v>0.24</v>
      </c>
      <c r="T40" s="201">
        <v>0</v>
      </c>
      <c r="U40" s="201">
        <v>9.93</v>
      </c>
      <c r="V40" s="201">
        <v>0.18</v>
      </c>
      <c r="W40" s="201">
        <v>0.39</v>
      </c>
      <c r="X40" s="201">
        <v>1.32</v>
      </c>
      <c r="Y40" s="201">
        <v>0</v>
      </c>
      <c r="Z40" s="201">
        <v>2.4900000000000002</v>
      </c>
      <c r="AA40" s="201">
        <v>8.2799999999999994</v>
      </c>
      <c r="AB40" s="201">
        <v>0</v>
      </c>
      <c r="AC40" s="201">
        <v>7.46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128.19999999999999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76.38</v>
      </c>
      <c r="L41" s="201">
        <v>29.45</v>
      </c>
      <c r="M41" s="201">
        <v>0</v>
      </c>
      <c r="N41" s="201">
        <v>1.06</v>
      </c>
      <c r="O41" s="201">
        <v>1.78</v>
      </c>
      <c r="P41" s="201">
        <v>2.4300000000000002</v>
      </c>
      <c r="Q41" s="201">
        <v>0.19</v>
      </c>
      <c r="R41" s="201">
        <v>0.38</v>
      </c>
      <c r="S41" s="201">
        <v>0.24</v>
      </c>
      <c r="T41" s="201">
        <v>0</v>
      </c>
      <c r="U41" s="201">
        <v>9.93</v>
      </c>
      <c r="V41" s="201">
        <v>0.18</v>
      </c>
      <c r="W41" s="201">
        <v>0.39</v>
      </c>
      <c r="X41" s="201">
        <v>1.32</v>
      </c>
      <c r="Y41" s="201">
        <v>0</v>
      </c>
      <c r="Z41" s="201">
        <v>2.4900000000000002</v>
      </c>
      <c r="AA41" s="201">
        <v>8.2799999999999994</v>
      </c>
      <c r="AB41" s="201">
        <v>0</v>
      </c>
      <c r="AC41" s="201">
        <v>7.24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128.19999999999999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76.38</v>
      </c>
      <c r="L42" s="201">
        <v>29.45</v>
      </c>
      <c r="M42" s="201">
        <v>0</v>
      </c>
      <c r="N42" s="201">
        <v>1.06</v>
      </c>
      <c r="O42" s="201">
        <v>1.78</v>
      </c>
      <c r="P42" s="201">
        <v>2.4300000000000002</v>
      </c>
      <c r="Q42" s="201">
        <v>0.19</v>
      </c>
      <c r="R42" s="201">
        <v>0.38</v>
      </c>
      <c r="S42" s="201">
        <v>0.24</v>
      </c>
      <c r="T42" s="201">
        <v>0</v>
      </c>
      <c r="U42" s="201">
        <v>9.93</v>
      </c>
      <c r="V42" s="201">
        <v>0.18</v>
      </c>
      <c r="W42" s="201">
        <v>0.4</v>
      </c>
      <c r="X42" s="201">
        <v>1.32</v>
      </c>
      <c r="Y42" s="201">
        <v>0</v>
      </c>
      <c r="Z42" s="201">
        <v>2.4900000000000002</v>
      </c>
      <c r="AA42" s="201">
        <v>8.2799999999999994</v>
      </c>
      <c r="AB42" s="201">
        <v>0</v>
      </c>
      <c r="AC42" s="201">
        <v>7.01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128.19999999999999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76.38</v>
      </c>
      <c r="L43" s="201">
        <v>29.45</v>
      </c>
      <c r="M43" s="201">
        <v>0</v>
      </c>
      <c r="N43" s="201">
        <v>1.06</v>
      </c>
      <c r="O43" s="201">
        <v>1.78</v>
      </c>
      <c r="P43" s="201">
        <v>2.4300000000000002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9.93</v>
      </c>
      <c r="V43" s="201">
        <v>0.18</v>
      </c>
      <c r="W43" s="201">
        <v>0.4</v>
      </c>
      <c r="X43" s="201">
        <v>1.32</v>
      </c>
      <c r="Y43" s="201">
        <v>0</v>
      </c>
      <c r="Z43" s="201">
        <v>2.4900000000000002</v>
      </c>
      <c r="AA43" s="201">
        <v>8.2799999999999994</v>
      </c>
      <c r="AB43" s="201">
        <v>0</v>
      </c>
      <c r="AC43" s="201">
        <v>7.01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128.19999999999999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76.38</v>
      </c>
      <c r="L44" s="201">
        <v>29.45</v>
      </c>
      <c r="M44" s="201">
        <v>0</v>
      </c>
      <c r="N44" s="201">
        <v>1.06</v>
      </c>
      <c r="O44" s="201">
        <v>1.78</v>
      </c>
      <c r="P44" s="201">
        <v>2.4300000000000002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9.93</v>
      </c>
      <c r="V44" s="201">
        <v>0.18</v>
      </c>
      <c r="W44" s="201">
        <v>0.4</v>
      </c>
      <c r="X44" s="201">
        <v>1.32</v>
      </c>
      <c r="Y44" s="201">
        <v>0</v>
      </c>
      <c r="Z44" s="201">
        <v>2.4900000000000002</v>
      </c>
      <c r="AA44" s="201">
        <v>8.2799999999999994</v>
      </c>
      <c r="AB44" s="201">
        <v>0</v>
      </c>
      <c r="AC44" s="201">
        <v>6.55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128.19999999999999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76.38</v>
      </c>
      <c r="L45" s="201">
        <v>29.45</v>
      </c>
      <c r="M45" s="201">
        <v>0</v>
      </c>
      <c r="N45" s="201">
        <v>1.06</v>
      </c>
      <c r="O45" s="201">
        <v>1.78</v>
      </c>
      <c r="P45" s="201">
        <v>2.4300000000000002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9.93</v>
      </c>
      <c r="V45" s="201">
        <v>0.18</v>
      </c>
      <c r="W45" s="201">
        <v>0.32</v>
      </c>
      <c r="X45" s="201">
        <v>1.32</v>
      </c>
      <c r="Y45" s="201">
        <v>0</v>
      </c>
      <c r="Z45" s="201">
        <v>2.4900000000000002</v>
      </c>
      <c r="AA45" s="201">
        <v>8.2799999999999994</v>
      </c>
      <c r="AB45" s="201">
        <v>0</v>
      </c>
      <c r="AC45" s="201">
        <v>6.55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128.19999999999999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76.38</v>
      </c>
      <c r="L46" s="201">
        <v>29.45</v>
      </c>
      <c r="M46" s="201">
        <v>0</v>
      </c>
      <c r="N46" s="201">
        <v>1.06</v>
      </c>
      <c r="O46" s="201">
        <v>1.78</v>
      </c>
      <c r="P46" s="201">
        <v>2.4300000000000002</v>
      </c>
      <c r="Q46" s="201">
        <v>2.64</v>
      </c>
      <c r="R46" s="201">
        <v>4.9800000000000004</v>
      </c>
      <c r="S46" s="201">
        <v>2.85</v>
      </c>
      <c r="T46" s="201">
        <v>0</v>
      </c>
      <c r="U46" s="201">
        <v>9.93</v>
      </c>
      <c r="V46" s="201">
        <v>0.18</v>
      </c>
      <c r="W46" s="201">
        <v>0.32</v>
      </c>
      <c r="X46" s="201">
        <v>1.32</v>
      </c>
      <c r="Y46" s="201">
        <v>0</v>
      </c>
      <c r="Z46" s="201">
        <v>2.4900000000000002</v>
      </c>
      <c r="AA46" s="201">
        <v>8.2799999999999994</v>
      </c>
      <c r="AB46" s="201">
        <v>0</v>
      </c>
      <c r="AC46" s="201">
        <v>6.55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128.19999999999999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76.38</v>
      </c>
      <c r="L47" s="201">
        <v>29.45</v>
      </c>
      <c r="M47" s="201">
        <v>0</v>
      </c>
      <c r="N47" s="201">
        <v>1.06</v>
      </c>
      <c r="O47" s="201">
        <v>1.78</v>
      </c>
      <c r="P47" s="201">
        <v>2.4300000000000002</v>
      </c>
      <c r="Q47" s="201">
        <v>2.64</v>
      </c>
      <c r="R47" s="201">
        <v>4.9800000000000004</v>
      </c>
      <c r="S47" s="201">
        <v>2.85</v>
      </c>
      <c r="T47" s="201">
        <v>0</v>
      </c>
      <c r="U47" s="201">
        <v>9.93</v>
      </c>
      <c r="V47" s="201">
        <v>0.18</v>
      </c>
      <c r="W47" s="201">
        <v>0.32</v>
      </c>
      <c r="X47" s="201">
        <v>1.32</v>
      </c>
      <c r="Y47" s="201">
        <v>0</v>
      </c>
      <c r="Z47" s="201">
        <v>2.4900000000000002</v>
      </c>
      <c r="AA47" s="201">
        <v>8.2799999999999994</v>
      </c>
      <c r="AB47" s="201">
        <v>0</v>
      </c>
      <c r="AC47" s="201">
        <v>6.55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128.19999999999999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76.38</v>
      </c>
      <c r="L48" s="201">
        <v>29.45</v>
      </c>
      <c r="M48" s="201">
        <v>0</v>
      </c>
      <c r="N48" s="201">
        <v>1.06</v>
      </c>
      <c r="O48" s="201">
        <v>1.78</v>
      </c>
      <c r="P48" s="201">
        <v>2.4300000000000002</v>
      </c>
      <c r="Q48" s="201">
        <v>2.64</v>
      </c>
      <c r="R48" s="201">
        <v>4.9800000000000004</v>
      </c>
      <c r="S48" s="201">
        <v>2.85</v>
      </c>
      <c r="T48" s="201">
        <v>0</v>
      </c>
      <c r="U48" s="201">
        <v>9.93</v>
      </c>
      <c r="V48" s="201">
        <v>0.18</v>
      </c>
      <c r="W48" s="201">
        <v>0.32</v>
      </c>
      <c r="X48" s="201">
        <v>1.32</v>
      </c>
      <c r="Y48" s="201">
        <v>0</v>
      </c>
      <c r="Z48" s="201">
        <v>2.4900000000000002</v>
      </c>
      <c r="AA48" s="201">
        <v>8.2799999999999994</v>
      </c>
      <c r="AB48" s="201">
        <v>0</v>
      </c>
      <c r="AC48" s="201">
        <v>6.55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128.19999999999999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76.38</v>
      </c>
      <c r="L49" s="201">
        <v>29.45</v>
      </c>
      <c r="M49" s="201">
        <v>0</v>
      </c>
      <c r="N49" s="201">
        <v>1.06</v>
      </c>
      <c r="O49" s="201">
        <v>1.78</v>
      </c>
      <c r="P49" s="201">
        <v>2.4300000000000002</v>
      </c>
      <c r="Q49" s="201">
        <v>2.64</v>
      </c>
      <c r="R49" s="201">
        <v>4.9800000000000004</v>
      </c>
      <c r="S49" s="201">
        <v>2.85</v>
      </c>
      <c r="T49" s="201">
        <v>0</v>
      </c>
      <c r="U49" s="201">
        <v>9.93</v>
      </c>
      <c r="V49" s="201">
        <v>0.18</v>
      </c>
      <c r="W49" s="201">
        <v>0.32</v>
      </c>
      <c r="X49" s="201">
        <v>1.19</v>
      </c>
      <c r="Y49" s="201">
        <v>0</v>
      </c>
      <c r="Z49" s="201">
        <v>2.4900000000000002</v>
      </c>
      <c r="AA49" s="201">
        <v>8.2799999999999994</v>
      </c>
      <c r="AB49" s="201">
        <v>0</v>
      </c>
      <c r="AC49" s="201">
        <v>6.55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128.19999999999999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20.18</v>
      </c>
      <c r="K50" s="201">
        <v>76.38</v>
      </c>
      <c r="L50" s="201">
        <v>29.45</v>
      </c>
      <c r="M50" s="201">
        <v>0</v>
      </c>
      <c r="N50" s="201">
        <v>1.06</v>
      </c>
      <c r="O50" s="201">
        <v>1.78</v>
      </c>
      <c r="P50" s="201">
        <v>2.4300000000000002</v>
      </c>
      <c r="Q50" s="201">
        <v>2.64</v>
      </c>
      <c r="R50" s="201">
        <v>4.9800000000000004</v>
      </c>
      <c r="S50" s="201">
        <v>2.85</v>
      </c>
      <c r="T50" s="201">
        <v>0</v>
      </c>
      <c r="U50" s="201">
        <v>9.93</v>
      </c>
      <c r="V50" s="201">
        <v>0.18</v>
      </c>
      <c r="W50" s="201">
        <v>0.32</v>
      </c>
      <c r="X50" s="201">
        <v>1.19</v>
      </c>
      <c r="Y50" s="201">
        <v>0</v>
      </c>
      <c r="Z50" s="201">
        <v>2.4900000000000002</v>
      </c>
      <c r="AA50" s="201">
        <v>8.2799999999999994</v>
      </c>
      <c r="AB50" s="201">
        <v>0</v>
      </c>
      <c r="AC50" s="201">
        <v>6.55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128.19999999999999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15.03</v>
      </c>
      <c r="K51" s="201">
        <v>76.38</v>
      </c>
      <c r="L51" s="201">
        <v>29.45</v>
      </c>
      <c r="M51" s="201">
        <v>0</v>
      </c>
      <c r="N51" s="201">
        <v>1.06</v>
      </c>
      <c r="O51" s="201">
        <v>1.78</v>
      </c>
      <c r="P51" s="201">
        <v>2.4300000000000002</v>
      </c>
      <c r="Q51" s="201">
        <v>2.64</v>
      </c>
      <c r="R51" s="201">
        <v>4.9800000000000004</v>
      </c>
      <c r="S51" s="201">
        <v>2.85</v>
      </c>
      <c r="T51" s="201">
        <v>0</v>
      </c>
      <c r="U51" s="201">
        <v>9.93</v>
      </c>
      <c r="V51" s="201">
        <v>0.18</v>
      </c>
      <c r="W51" s="201">
        <v>0.32</v>
      </c>
      <c r="X51" s="201">
        <v>1.19</v>
      </c>
      <c r="Y51" s="201">
        <v>0</v>
      </c>
      <c r="Z51" s="201">
        <v>2.4900000000000002</v>
      </c>
      <c r="AA51" s="201">
        <v>10.91</v>
      </c>
      <c r="AB51" s="201">
        <v>0</v>
      </c>
      <c r="AC51" s="201">
        <v>6.55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15.03</v>
      </c>
      <c r="K52" s="201">
        <v>76.38</v>
      </c>
      <c r="L52" s="201">
        <v>29.45</v>
      </c>
      <c r="M52" s="201">
        <v>0</v>
      </c>
      <c r="N52" s="201">
        <v>1.06</v>
      </c>
      <c r="O52" s="201">
        <v>1.78</v>
      </c>
      <c r="P52" s="201">
        <v>2.4300000000000002</v>
      </c>
      <c r="Q52" s="201">
        <v>2.64</v>
      </c>
      <c r="R52" s="201">
        <v>4.9800000000000004</v>
      </c>
      <c r="S52" s="201">
        <v>2.85</v>
      </c>
      <c r="T52" s="201">
        <v>0</v>
      </c>
      <c r="U52" s="201">
        <v>9.93</v>
      </c>
      <c r="V52" s="201">
        <v>0.18</v>
      </c>
      <c r="W52" s="201">
        <v>0.32</v>
      </c>
      <c r="X52" s="201">
        <v>1.19</v>
      </c>
      <c r="Y52" s="201">
        <v>0</v>
      </c>
      <c r="Z52" s="201">
        <v>2.4900000000000002</v>
      </c>
      <c r="AA52" s="201">
        <v>10.91</v>
      </c>
      <c r="AB52" s="201">
        <v>0</v>
      </c>
      <c r="AC52" s="201">
        <v>6.55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15.03</v>
      </c>
      <c r="K53" s="201">
        <v>77.349999999999994</v>
      </c>
      <c r="L53" s="201">
        <v>30.71</v>
      </c>
      <c r="M53" s="201">
        <v>0</v>
      </c>
      <c r="N53" s="201">
        <v>1.06</v>
      </c>
      <c r="O53" s="201">
        <v>1.78</v>
      </c>
      <c r="P53" s="201">
        <v>2.4300000000000002</v>
      </c>
      <c r="Q53" s="201">
        <v>2.64</v>
      </c>
      <c r="R53" s="201">
        <v>4.9800000000000004</v>
      </c>
      <c r="S53" s="201">
        <v>2.85</v>
      </c>
      <c r="T53" s="201">
        <v>0</v>
      </c>
      <c r="U53" s="201">
        <v>9.93</v>
      </c>
      <c r="V53" s="201">
        <v>0.18</v>
      </c>
      <c r="W53" s="201">
        <v>0.32</v>
      </c>
      <c r="X53" s="201">
        <v>1.19</v>
      </c>
      <c r="Y53" s="201">
        <v>0</v>
      </c>
      <c r="Z53" s="201">
        <v>2.4900000000000002</v>
      </c>
      <c r="AA53" s="201">
        <v>10.91</v>
      </c>
      <c r="AB53" s="201">
        <v>0</v>
      </c>
      <c r="AC53" s="201">
        <v>6.55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15.03</v>
      </c>
      <c r="K54" s="201">
        <v>77.349999999999994</v>
      </c>
      <c r="L54" s="201">
        <v>30.71</v>
      </c>
      <c r="M54" s="201">
        <v>0</v>
      </c>
      <c r="N54" s="201">
        <v>1.06</v>
      </c>
      <c r="O54" s="201">
        <v>1.78</v>
      </c>
      <c r="P54" s="201">
        <v>2.4300000000000002</v>
      </c>
      <c r="Q54" s="201">
        <v>2.64</v>
      </c>
      <c r="R54" s="201">
        <v>4.9800000000000004</v>
      </c>
      <c r="S54" s="201">
        <v>2.85</v>
      </c>
      <c r="T54" s="201">
        <v>0</v>
      </c>
      <c r="U54" s="201">
        <v>9.93</v>
      </c>
      <c r="V54" s="201">
        <v>0.18</v>
      </c>
      <c r="W54" s="201">
        <v>0.32</v>
      </c>
      <c r="X54" s="201">
        <v>1.19</v>
      </c>
      <c r="Y54" s="201">
        <v>0</v>
      </c>
      <c r="Z54" s="201">
        <v>2.4900000000000002</v>
      </c>
      <c r="AA54" s="201">
        <v>10.91</v>
      </c>
      <c r="AB54" s="201">
        <v>0</v>
      </c>
      <c r="AC54" s="201">
        <v>6.55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15.03</v>
      </c>
      <c r="K55" s="201">
        <v>77.349999999999994</v>
      </c>
      <c r="L55" s="201">
        <v>30.71</v>
      </c>
      <c r="M55" s="201">
        <v>0</v>
      </c>
      <c r="N55" s="201">
        <v>1.06</v>
      </c>
      <c r="O55" s="201">
        <v>1.78</v>
      </c>
      <c r="P55" s="201">
        <v>2.4300000000000002</v>
      </c>
      <c r="Q55" s="201">
        <v>2.64</v>
      </c>
      <c r="R55" s="201">
        <v>4.9800000000000004</v>
      </c>
      <c r="S55" s="201">
        <v>2.85</v>
      </c>
      <c r="T55" s="201">
        <v>0</v>
      </c>
      <c r="U55" s="201">
        <v>9.93</v>
      </c>
      <c r="V55" s="201">
        <v>0.18</v>
      </c>
      <c r="W55" s="201">
        <v>0.4</v>
      </c>
      <c r="X55" s="201">
        <v>1.32</v>
      </c>
      <c r="Y55" s="201">
        <v>0</v>
      </c>
      <c r="Z55" s="201">
        <v>2.4900000000000002</v>
      </c>
      <c r="AA55" s="201">
        <v>8.2799999999999994</v>
      </c>
      <c r="AB55" s="201">
        <v>0</v>
      </c>
      <c r="AC55" s="201">
        <v>6.1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15.03</v>
      </c>
      <c r="K56" s="201">
        <v>77.349999999999994</v>
      </c>
      <c r="L56" s="201">
        <v>30.71</v>
      </c>
      <c r="M56" s="201">
        <v>0</v>
      </c>
      <c r="N56" s="201">
        <v>1.06</v>
      </c>
      <c r="O56" s="201">
        <v>1.78</v>
      </c>
      <c r="P56" s="201">
        <v>2.4300000000000002</v>
      </c>
      <c r="Q56" s="201">
        <v>2.64</v>
      </c>
      <c r="R56" s="201">
        <v>4.9800000000000004</v>
      </c>
      <c r="S56" s="201">
        <v>2.85</v>
      </c>
      <c r="T56" s="201">
        <v>0</v>
      </c>
      <c r="U56" s="201">
        <v>9.93</v>
      </c>
      <c r="V56" s="201">
        <v>0.18</v>
      </c>
      <c r="W56" s="201">
        <v>0.4</v>
      </c>
      <c r="X56" s="201">
        <v>1.06</v>
      </c>
      <c r="Y56" s="201">
        <v>0</v>
      </c>
      <c r="Z56" s="201">
        <v>2.4900000000000002</v>
      </c>
      <c r="AA56" s="201">
        <v>8.2799999999999994</v>
      </c>
      <c r="AB56" s="201">
        <v>0</v>
      </c>
      <c r="AC56" s="201">
        <v>6.1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15.03</v>
      </c>
      <c r="K57" s="201">
        <v>77.349999999999994</v>
      </c>
      <c r="L57" s="201">
        <v>30.71</v>
      </c>
      <c r="M57" s="201">
        <v>0</v>
      </c>
      <c r="N57" s="201">
        <v>1.06</v>
      </c>
      <c r="O57" s="201">
        <v>1.78</v>
      </c>
      <c r="P57" s="201">
        <v>2.4300000000000002</v>
      </c>
      <c r="Q57" s="201">
        <v>2.64</v>
      </c>
      <c r="R57" s="201">
        <v>4.9800000000000004</v>
      </c>
      <c r="S57" s="201">
        <v>2.85</v>
      </c>
      <c r="T57" s="201">
        <v>0</v>
      </c>
      <c r="U57" s="201">
        <v>9.93</v>
      </c>
      <c r="V57" s="201">
        <v>0.34</v>
      </c>
      <c r="W57" s="201">
        <v>0.32</v>
      </c>
      <c r="X57" s="201">
        <v>1.06</v>
      </c>
      <c r="Y57" s="201">
        <v>0</v>
      </c>
      <c r="Z57" s="201">
        <v>2.4900000000000002</v>
      </c>
      <c r="AA57" s="201">
        <v>8.2799999999999994</v>
      </c>
      <c r="AB57" s="201">
        <v>0</v>
      </c>
      <c r="AC57" s="201">
        <v>6.1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15.03</v>
      </c>
      <c r="K58" s="201">
        <v>77.349999999999994</v>
      </c>
      <c r="L58" s="201">
        <v>30.71</v>
      </c>
      <c r="M58" s="201">
        <v>0</v>
      </c>
      <c r="N58" s="201">
        <v>1.06</v>
      </c>
      <c r="O58" s="201">
        <v>1.78</v>
      </c>
      <c r="P58" s="201">
        <v>2.4300000000000002</v>
      </c>
      <c r="Q58" s="201">
        <v>2.72</v>
      </c>
      <c r="R58" s="201">
        <v>5.09</v>
      </c>
      <c r="S58" s="201">
        <v>3.04</v>
      </c>
      <c r="T58" s="201">
        <v>0</v>
      </c>
      <c r="U58" s="201">
        <v>9.93</v>
      </c>
      <c r="V58" s="201">
        <v>0.4</v>
      </c>
      <c r="W58" s="201">
        <v>0.32</v>
      </c>
      <c r="X58" s="201">
        <v>1.06</v>
      </c>
      <c r="Y58" s="201">
        <v>0</v>
      </c>
      <c r="Z58" s="201">
        <v>2.4900000000000002</v>
      </c>
      <c r="AA58" s="201">
        <v>11.32</v>
      </c>
      <c r="AB58" s="201">
        <v>0</v>
      </c>
      <c r="AC58" s="201">
        <v>6.1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15.03</v>
      </c>
      <c r="K59" s="201">
        <v>78.39</v>
      </c>
      <c r="L59" s="201">
        <v>31.84</v>
      </c>
      <c r="M59" s="201">
        <v>0</v>
      </c>
      <c r="N59" s="201">
        <v>1.06</v>
      </c>
      <c r="O59" s="201">
        <v>1.78</v>
      </c>
      <c r="P59" s="201">
        <v>2.4300000000000002</v>
      </c>
      <c r="Q59" s="201">
        <v>0.19</v>
      </c>
      <c r="R59" s="201">
        <v>0.38</v>
      </c>
      <c r="S59" s="201">
        <v>0.23</v>
      </c>
      <c r="T59" s="201">
        <v>0</v>
      </c>
      <c r="U59" s="201">
        <v>9.93</v>
      </c>
      <c r="V59" s="201">
        <v>0.19</v>
      </c>
      <c r="W59" s="201">
        <v>0.32</v>
      </c>
      <c r="X59" s="201">
        <v>1.06</v>
      </c>
      <c r="Y59" s="201">
        <v>0</v>
      </c>
      <c r="Z59" s="201">
        <v>2.4900000000000002</v>
      </c>
      <c r="AA59" s="201">
        <v>0.81</v>
      </c>
      <c r="AB59" s="201">
        <v>0</v>
      </c>
      <c r="AC59" s="201">
        <v>6.1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14.48</v>
      </c>
      <c r="K60" s="201">
        <v>77.349999999999994</v>
      </c>
      <c r="L60" s="201">
        <v>31.84</v>
      </c>
      <c r="M60" s="201">
        <v>0</v>
      </c>
      <c r="N60" s="201">
        <v>1.06</v>
      </c>
      <c r="O60" s="201">
        <v>1.78</v>
      </c>
      <c r="P60" s="201">
        <v>2.4300000000000002</v>
      </c>
      <c r="Q60" s="201">
        <v>0.19</v>
      </c>
      <c r="R60" s="201">
        <v>0.38</v>
      </c>
      <c r="S60" s="201">
        <v>0.23</v>
      </c>
      <c r="T60" s="201">
        <v>0</v>
      </c>
      <c r="U60" s="201">
        <v>9.93</v>
      </c>
      <c r="V60" s="201">
        <v>0.19</v>
      </c>
      <c r="W60" s="201">
        <v>0.32</v>
      </c>
      <c r="X60" s="201">
        <v>1.19</v>
      </c>
      <c r="Y60" s="201">
        <v>0</v>
      </c>
      <c r="Z60" s="201">
        <v>2.4900000000000002</v>
      </c>
      <c r="AA60" s="201">
        <v>0.81</v>
      </c>
      <c r="AB60" s="201">
        <v>0</v>
      </c>
      <c r="AC60" s="201">
        <v>6.1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14.48</v>
      </c>
      <c r="K61" s="201">
        <v>77.349999999999994</v>
      </c>
      <c r="L61" s="201">
        <v>31.84</v>
      </c>
      <c r="M61" s="201">
        <v>0</v>
      </c>
      <c r="N61" s="201">
        <v>1.06</v>
      </c>
      <c r="O61" s="201">
        <v>1.78</v>
      </c>
      <c r="P61" s="201">
        <v>2.4300000000000002</v>
      </c>
      <c r="Q61" s="201">
        <v>0.19</v>
      </c>
      <c r="R61" s="201">
        <v>0.38</v>
      </c>
      <c r="S61" s="201">
        <v>0.24</v>
      </c>
      <c r="T61" s="201">
        <v>0</v>
      </c>
      <c r="U61" s="201">
        <v>9.93</v>
      </c>
      <c r="V61" s="201">
        <v>0.19</v>
      </c>
      <c r="W61" s="201">
        <v>0.32</v>
      </c>
      <c r="X61" s="201">
        <v>1.19</v>
      </c>
      <c r="Y61" s="201">
        <v>0</v>
      </c>
      <c r="Z61" s="201">
        <v>2.4900000000000002</v>
      </c>
      <c r="AA61" s="201">
        <v>0.81</v>
      </c>
      <c r="AB61" s="201">
        <v>0</v>
      </c>
      <c r="AC61" s="201">
        <v>6.1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14.48</v>
      </c>
      <c r="K62" s="201">
        <v>48.4</v>
      </c>
      <c r="L62" s="201">
        <v>31.84</v>
      </c>
      <c r="M62" s="201">
        <v>0</v>
      </c>
      <c r="N62" s="201">
        <v>1.06</v>
      </c>
      <c r="O62" s="201">
        <v>1.78</v>
      </c>
      <c r="P62" s="201">
        <v>2.4300000000000002</v>
      </c>
      <c r="Q62" s="201">
        <v>0.19</v>
      </c>
      <c r="R62" s="201">
        <v>0.38</v>
      </c>
      <c r="S62" s="201">
        <v>0.24</v>
      </c>
      <c r="T62" s="201">
        <v>0</v>
      </c>
      <c r="U62" s="201">
        <v>9.93</v>
      </c>
      <c r="V62" s="201">
        <v>0.15</v>
      </c>
      <c r="W62" s="201">
        <v>0.32</v>
      </c>
      <c r="X62" s="201">
        <v>1.31</v>
      </c>
      <c r="Y62" s="201">
        <v>0</v>
      </c>
      <c r="Z62" s="201">
        <v>2.4900000000000002</v>
      </c>
      <c r="AA62" s="201">
        <v>0.81</v>
      </c>
      <c r="AB62" s="201">
        <v>0</v>
      </c>
      <c r="AC62" s="201">
        <v>6.1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14.48</v>
      </c>
      <c r="K63" s="201">
        <v>5.76</v>
      </c>
      <c r="L63" s="201">
        <v>31.84</v>
      </c>
      <c r="M63" s="201">
        <v>0</v>
      </c>
      <c r="N63" s="201">
        <v>1.06</v>
      </c>
      <c r="O63" s="201">
        <v>1.78</v>
      </c>
      <c r="P63" s="201">
        <v>2.4300000000000002</v>
      </c>
      <c r="Q63" s="201">
        <v>0.19</v>
      </c>
      <c r="R63" s="201">
        <v>0.38</v>
      </c>
      <c r="S63" s="201">
        <v>0.24</v>
      </c>
      <c r="T63" s="201">
        <v>0</v>
      </c>
      <c r="U63" s="201">
        <v>9.93</v>
      </c>
      <c r="V63" s="201">
        <v>0.19</v>
      </c>
      <c r="W63" s="201">
        <v>0.32</v>
      </c>
      <c r="X63" s="201">
        <v>1.31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6.1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14.48</v>
      </c>
      <c r="K64" s="201">
        <v>5.76</v>
      </c>
      <c r="L64" s="201">
        <v>31.84</v>
      </c>
      <c r="M64" s="201">
        <v>0</v>
      </c>
      <c r="N64" s="201">
        <v>1.06</v>
      </c>
      <c r="O64" s="201">
        <v>1.78</v>
      </c>
      <c r="P64" s="201">
        <v>2.4300000000000002</v>
      </c>
      <c r="Q64" s="201">
        <v>0.19</v>
      </c>
      <c r="R64" s="201">
        <v>0.38</v>
      </c>
      <c r="S64" s="201">
        <v>0.24</v>
      </c>
      <c r="T64" s="201">
        <v>0</v>
      </c>
      <c r="U64" s="201">
        <v>9.93</v>
      </c>
      <c r="V64" s="201">
        <v>0.15</v>
      </c>
      <c r="W64" s="201">
        <v>0.32</v>
      </c>
      <c r="X64" s="201">
        <v>1.31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6.1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14.48</v>
      </c>
      <c r="K65" s="201">
        <v>5.76</v>
      </c>
      <c r="L65" s="201">
        <v>7.57</v>
      </c>
      <c r="M65" s="201">
        <v>0</v>
      </c>
      <c r="N65" s="201">
        <v>1.06</v>
      </c>
      <c r="O65" s="201">
        <v>1.78</v>
      </c>
      <c r="P65" s="201">
        <v>2.4300000000000002</v>
      </c>
      <c r="Q65" s="201">
        <v>0.19</v>
      </c>
      <c r="R65" s="201">
        <v>0.38</v>
      </c>
      <c r="S65" s="201">
        <v>0.24</v>
      </c>
      <c r="T65" s="201">
        <v>0</v>
      </c>
      <c r="U65" s="201">
        <v>9.93</v>
      </c>
      <c r="V65" s="201">
        <v>0.15</v>
      </c>
      <c r="W65" s="201">
        <v>0.32</v>
      </c>
      <c r="X65" s="201">
        <v>1.31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6.1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14.48</v>
      </c>
      <c r="K66" s="201">
        <v>5.76</v>
      </c>
      <c r="L66" s="201">
        <v>2.29</v>
      </c>
      <c r="M66" s="201">
        <v>0</v>
      </c>
      <c r="N66" s="201">
        <v>1.06</v>
      </c>
      <c r="O66" s="201">
        <v>1.78</v>
      </c>
      <c r="P66" s="201">
        <v>2.4300000000000002</v>
      </c>
      <c r="Q66" s="201">
        <v>0.19</v>
      </c>
      <c r="R66" s="201">
        <v>0.38</v>
      </c>
      <c r="S66" s="201">
        <v>0.24</v>
      </c>
      <c r="T66" s="201">
        <v>0</v>
      </c>
      <c r="U66" s="201">
        <v>9.93</v>
      </c>
      <c r="V66" s="201">
        <v>0.15</v>
      </c>
      <c r="W66" s="201">
        <v>0.32</v>
      </c>
      <c r="X66" s="201">
        <v>1.31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6.1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14.48</v>
      </c>
      <c r="K67" s="201">
        <v>5.76</v>
      </c>
      <c r="L67" s="201">
        <v>2.29</v>
      </c>
      <c r="M67" s="201">
        <v>0</v>
      </c>
      <c r="N67" s="201">
        <v>1.06</v>
      </c>
      <c r="O67" s="201">
        <v>1.78</v>
      </c>
      <c r="P67" s="201">
        <v>2.4300000000000002</v>
      </c>
      <c r="Q67" s="201">
        <v>0.19</v>
      </c>
      <c r="R67" s="201">
        <v>0.38</v>
      </c>
      <c r="S67" s="201">
        <v>0.24</v>
      </c>
      <c r="T67" s="201">
        <v>0</v>
      </c>
      <c r="U67" s="201">
        <v>9.93</v>
      </c>
      <c r="V67" s="201">
        <v>0.15</v>
      </c>
      <c r="W67" s="201">
        <v>0.32</v>
      </c>
      <c r="X67" s="201">
        <v>1.1000000000000001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6.1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14.48</v>
      </c>
      <c r="K68" s="201">
        <v>5.76</v>
      </c>
      <c r="L68" s="201">
        <v>2.29</v>
      </c>
      <c r="M68" s="201">
        <v>0</v>
      </c>
      <c r="N68" s="201">
        <v>1.06</v>
      </c>
      <c r="O68" s="201">
        <v>1.78</v>
      </c>
      <c r="P68" s="201">
        <v>2.4300000000000002</v>
      </c>
      <c r="Q68" s="201">
        <v>0.19</v>
      </c>
      <c r="R68" s="201">
        <v>0.38</v>
      </c>
      <c r="S68" s="201">
        <v>0.24</v>
      </c>
      <c r="T68" s="201">
        <v>0</v>
      </c>
      <c r="U68" s="201">
        <v>9.93</v>
      </c>
      <c r="V68" s="201">
        <v>0.15</v>
      </c>
      <c r="W68" s="201">
        <v>0.32</v>
      </c>
      <c r="X68" s="201">
        <v>1.1000000000000001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6.1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14.48</v>
      </c>
      <c r="K69" s="201">
        <v>5.76</v>
      </c>
      <c r="L69" s="201">
        <v>32.549999999999997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0.19</v>
      </c>
      <c r="R69" s="201">
        <v>0.38</v>
      </c>
      <c r="S69" s="201">
        <v>0.24</v>
      </c>
      <c r="T69" s="201">
        <v>0</v>
      </c>
      <c r="U69" s="201">
        <v>9.93</v>
      </c>
      <c r="V69" s="201">
        <v>0.15</v>
      </c>
      <c r="W69" s="201">
        <v>0.32</v>
      </c>
      <c r="X69" s="201">
        <v>1.31</v>
      </c>
      <c r="Y69" s="201">
        <v>0</v>
      </c>
      <c r="Z69" s="201">
        <v>2.4900000000000002</v>
      </c>
      <c r="AA69" s="201">
        <v>0.81</v>
      </c>
      <c r="AB69" s="201">
        <v>0</v>
      </c>
      <c r="AC69" s="201">
        <v>6.1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14.48</v>
      </c>
      <c r="K70" s="201">
        <v>5.76</v>
      </c>
      <c r="L70" s="201">
        <v>32.549999999999997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0.2</v>
      </c>
      <c r="R70" s="201">
        <v>0.38</v>
      </c>
      <c r="S70" s="201">
        <v>0.24</v>
      </c>
      <c r="T70" s="201">
        <v>0</v>
      </c>
      <c r="U70" s="201">
        <v>9.93</v>
      </c>
      <c r="V70" s="201">
        <v>0.15</v>
      </c>
      <c r="W70" s="201">
        <v>0.32</v>
      </c>
      <c r="X70" s="201">
        <v>1.31</v>
      </c>
      <c r="Y70" s="201">
        <v>0</v>
      </c>
      <c r="Z70" s="201">
        <v>2.4900000000000002</v>
      </c>
      <c r="AA70" s="201">
        <v>0.81</v>
      </c>
      <c r="AB70" s="201">
        <v>0</v>
      </c>
      <c r="AC70" s="201">
        <v>6.1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14.48</v>
      </c>
      <c r="K71" s="201">
        <v>43.58</v>
      </c>
      <c r="L71" s="201">
        <v>32.549999999999997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0.19</v>
      </c>
      <c r="R71" s="201">
        <v>0.38</v>
      </c>
      <c r="S71" s="201">
        <v>0.24</v>
      </c>
      <c r="T71" s="201">
        <v>0</v>
      </c>
      <c r="U71" s="201">
        <v>10.29</v>
      </c>
      <c r="V71" s="201">
        <v>0.19</v>
      </c>
      <c r="W71" s="201">
        <v>0.4</v>
      </c>
      <c r="X71" s="201">
        <v>1.32</v>
      </c>
      <c r="Y71" s="201">
        <v>0</v>
      </c>
      <c r="Z71" s="201">
        <v>2.4900000000000002</v>
      </c>
      <c r="AA71" s="201">
        <v>0.81</v>
      </c>
      <c r="AB71" s="201">
        <v>0</v>
      </c>
      <c r="AC71" s="201">
        <v>6.1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14.48</v>
      </c>
      <c r="K72" s="201">
        <v>33.93</v>
      </c>
      <c r="L72" s="201">
        <v>32.549999999999997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0.19</v>
      </c>
      <c r="R72" s="201">
        <v>0.38</v>
      </c>
      <c r="S72" s="201">
        <v>0.24</v>
      </c>
      <c r="T72" s="201">
        <v>0</v>
      </c>
      <c r="U72" s="201">
        <v>10.199999999999999</v>
      </c>
      <c r="V72" s="201">
        <v>0.19</v>
      </c>
      <c r="W72" s="201">
        <v>0.4</v>
      </c>
      <c r="X72" s="201">
        <v>1.32</v>
      </c>
      <c r="Y72" s="201">
        <v>0</v>
      </c>
      <c r="Z72" s="201">
        <v>2.4900000000000002</v>
      </c>
      <c r="AA72" s="201">
        <v>0.81</v>
      </c>
      <c r="AB72" s="201">
        <v>0</v>
      </c>
      <c r="AC72" s="201">
        <v>6.1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14.48</v>
      </c>
      <c r="K73" s="201">
        <v>43.58</v>
      </c>
      <c r="L73" s="201">
        <v>33.020000000000003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10.199999999999999</v>
      </c>
      <c r="V73" s="201">
        <v>0.19</v>
      </c>
      <c r="W73" s="201">
        <v>0.4</v>
      </c>
      <c r="X73" s="201">
        <v>1.32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6.1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53.23</v>
      </c>
      <c r="L74" s="201">
        <v>33.020000000000003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10.199999999999999</v>
      </c>
      <c r="V74" s="201">
        <v>0.19</v>
      </c>
      <c r="W74" s="201">
        <v>0.4</v>
      </c>
      <c r="X74" s="201">
        <v>1.32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6.1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77.349999999999994</v>
      </c>
      <c r="L75" s="201">
        <v>34.159999999999997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0.2</v>
      </c>
      <c r="R75" s="201">
        <v>0.38</v>
      </c>
      <c r="S75" s="201">
        <v>0.24</v>
      </c>
      <c r="T75" s="201">
        <v>0</v>
      </c>
      <c r="U75" s="201">
        <v>10.199999999999999</v>
      </c>
      <c r="V75" s="201">
        <v>0.19</v>
      </c>
      <c r="W75" s="201">
        <v>0.4</v>
      </c>
      <c r="X75" s="201">
        <v>1.32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6.1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128.19999999999999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77.349999999999994</v>
      </c>
      <c r="L76" s="201">
        <v>34.15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0.2</v>
      </c>
      <c r="R76" s="201">
        <v>0.38</v>
      </c>
      <c r="S76" s="201">
        <v>0.24</v>
      </c>
      <c r="T76" s="201">
        <v>0</v>
      </c>
      <c r="U76" s="201">
        <v>10.199999999999999</v>
      </c>
      <c r="V76" s="201">
        <v>0.19</v>
      </c>
      <c r="W76" s="201">
        <v>0.31</v>
      </c>
      <c r="X76" s="201">
        <v>1.32</v>
      </c>
      <c r="Y76" s="201">
        <v>0</v>
      </c>
      <c r="Z76" s="201">
        <v>2.4900000000000002</v>
      </c>
      <c r="AA76" s="201">
        <v>0.81</v>
      </c>
      <c r="AB76" s="201">
        <v>0</v>
      </c>
      <c r="AC76" s="201">
        <v>6.1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128.19999999999999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77.349999999999994</v>
      </c>
      <c r="L77" s="201">
        <v>34.15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0.2</v>
      </c>
      <c r="R77" s="201">
        <v>0.38</v>
      </c>
      <c r="S77" s="201">
        <v>0.24</v>
      </c>
      <c r="T77" s="201">
        <v>0</v>
      </c>
      <c r="U77" s="201">
        <v>9.74</v>
      </c>
      <c r="V77" s="201">
        <v>0.19</v>
      </c>
      <c r="W77" s="201">
        <v>0.31</v>
      </c>
      <c r="X77" s="201">
        <v>1.32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6.1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128.19999999999999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77.349999999999994</v>
      </c>
      <c r="L78" s="201">
        <v>34.159999999999997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0.2</v>
      </c>
      <c r="R78" s="201">
        <v>0.38</v>
      </c>
      <c r="S78" s="201">
        <v>0.24</v>
      </c>
      <c r="T78" s="201">
        <v>0</v>
      </c>
      <c r="U78" s="201">
        <v>9.74</v>
      </c>
      <c r="V78" s="201">
        <v>0.19</v>
      </c>
      <c r="W78" s="201">
        <v>0.31</v>
      </c>
      <c r="X78" s="201">
        <v>1.32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6.1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128.19999999999999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77.349999999999994</v>
      </c>
      <c r="L79" s="201">
        <v>32.33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0.2</v>
      </c>
      <c r="R79" s="201">
        <v>0.38</v>
      </c>
      <c r="S79" s="201">
        <v>0.24</v>
      </c>
      <c r="T79" s="201">
        <v>0</v>
      </c>
      <c r="U79" s="201">
        <v>9.74</v>
      </c>
      <c r="V79" s="201">
        <v>0.19</v>
      </c>
      <c r="W79" s="201">
        <v>0.4</v>
      </c>
      <c r="X79" s="201">
        <v>1.32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6.55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128.19999999999999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77.28</v>
      </c>
      <c r="L80" s="201">
        <v>30.61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0.2</v>
      </c>
      <c r="R80" s="201">
        <v>0.38</v>
      </c>
      <c r="S80" s="201">
        <v>0.24</v>
      </c>
      <c r="T80" s="201">
        <v>0</v>
      </c>
      <c r="U80" s="201">
        <v>9.74</v>
      </c>
      <c r="V80" s="201">
        <v>0.19</v>
      </c>
      <c r="W80" s="201">
        <v>0.4</v>
      </c>
      <c r="X80" s="201">
        <v>1.32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6.55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128.19999999999999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9.3800000000000008</v>
      </c>
      <c r="L81" s="201">
        <v>31.59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9.74</v>
      </c>
      <c r="V81" s="201">
        <v>0.19</v>
      </c>
      <c r="W81" s="201">
        <v>0.4</v>
      </c>
      <c r="X81" s="201">
        <v>1.32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6.55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128.19999999999999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5.76</v>
      </c>
      <c r="L82" s="201">
        <v>31.59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0.2</v>
      </c>
      <c r="R82" s="201">
        <v>0.38</v>
      </c>
      <c r="S82" s="201">
        <v>0.24</v>
      </c>
      <c r="T82" s="201">
        <v>0</v>
      </c>
      <c r="U82" s="201">
        <v>9.74</v>
      </c>
      <c r="V82" s="201">
        <v>0.19</v>
      </c>
      <c r="W82" s="201">
        <v>0.4</v>
      </c>
      <c r="X82" s="201">
        <v>1.32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6.55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128.19999999999999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0.2</v>
      </c>
      <c r="R83" s="201">
        <v>0.38</v>
      </c>
      <c r="S83" s="201">
        <v>0.24</v>
      </c>
      <c r="T83" s="201">
        <v>0</v>
      </c>
      <c r="U83" s="201">
        <v>9.74</v>
      </c>
      <c r="V83" s="201">
        <v>0.19</v>
      </c>
      <c r="W83" s="201">
        <v>0.4</v>
      </c>
      <c r="X83" s="201">
        <v>1.32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6.55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96.2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0.2</v>
      </c>
      <c r="R84" s="201">
        <v>0.38</v>
      </c>
      <c r="S84" s="201">
        <v>0.24</v>
      </c>
      <c r="T84" s="201">
        <v>0</v>
      </c>
      <c r="U84" s="201">
        <v>9.74</v>
      </c>
      <c r="V84" s="201">
        <v>0.19</v>
      </c>
      <c r="W84" s="201">
        <v>0.4</v>
      </c>
      <c r="X84" s="201">
        <v>1.32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6.55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96.2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9.74</v>
      </c>
      <c r="V85" s="201">
        <v>0.19</v>
      </c>
      <c r="W85" s="201">
        <v>0.4</v>
      </c>
      <c r="X85" s="201">
        <v>1.32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6.55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96.2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9.74</v>
      </c>
      <c r="V86" s="201">
        <v>0.19</v>
      </c>
      <c r="W86" s="201">
        <v>0.4</v>
      </c>
      <c r="X86" s="201">
        <v>1.32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6.55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96.2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9.74</v>
      </c>
      <c r="V87" s="201">
        <v>0.19</v>
      </c>
      <c r="W87" s="201">
        <v>0.4</v>
      </c>
      <c r="X87" s="201">
        <v>1.32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6.55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96.2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9.74</v>
      </c>
      <c r="V88" s="201">
        <v>0.19</v>
      </c>
      <c r="W88" s="201">
        <v>0.4</v>
      </c>
      <c r="X88" s="201">
        <v>1.32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6.55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96.2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9.74</v>
      </c>
      <c r="V89" s="201">
        <v>0.19</v>
      </c>
      <c r="W89" s="201">
        <v>0.4</v>
      </c>
      <c r="X89" s="201">
        <v>1.32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6.55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86.2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9.74</v>
      </c>
      <c r="V90" s="201">
        <v>0.19</v>
      </c>
      <c r="W90" s="201">
        <v>0.4</v>
      </c>
      <c r="X90" s="201">
        <v>1.32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6.55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61.2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9.74</v>
      </c>
      <c r="V91" s="201">
        <v>0.19</v>
      </c>
      <c r="W91" s="201">
        <v>0.4</v>
      </c>
      <c r="X91" s="201">
        <v>1.32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6.55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9.74</v>
      </c>
      <c r="V92" s="201">
        <v>0.19</v>
      </c>
      <c r="W92" s="201">
        <v>0.4</v>
      </c>
      <c r="X92" s="201">
        <v>1.32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6.55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14.48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9.74</v>
      </c>
      <c r="V93" s="201">
        <v>0.19</v>
      </c>
      <c r="W93" s="201">
        <v>0.4</v>
      </c>
      <c r="X93" s="201">
        <v>1.32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6.55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81.2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14.48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9.74</v>
      </c>
      <c r="V94" s="201">
        <v>0.19</v>
      </c>
      <c r="W94" s="201">
        <v>0.4</v>
      </c>
      <c r="X94" s="201">
        <v>1.32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6.55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76.2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14.48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0.2</v>
      </c>
      <c r="R95" s="201">
        <v>0.38</v>
      </c>
      <c r="S95" s="201">
        <v>0.24</v>
      </c>
      <c r="T95" s="201">
        <v>0</v>
      </c>
      <c r="U95" s="201">
        <v>9.74</v>
      </c>
      <c r="V95" s="201">
        <v>0.19</v>
      </c>
      <c r="W95" s="201">
        <v>0.4</v>
      </c>
      <c r="X95" s="201">
        <v>1.32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6.55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26.2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14.48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0.2</v>
      </c>
      <c r="R96" s="201">
        <v>0.38</v>
      </c>
      <c r="S96" s="201">
        <v>0.24</v>
      </c>
      <c r="T96" s="201">
        <v>0</v>
      </c>
      <c r="U96" s="201">
        <v>9.74</v>
      </c>
      <c r="V96" s="201">
        <v>0.19</v>
      </c>
      <c r="W96" s="201">
        <v>0.4</v>
      </c>
      <c r="X96" s="201">
        <v>1.32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7.01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26.2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14.48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0.2</v>
      </c>
      <c r="R97" s="201">
        <v>0.38</v>
      </c>
      <c r="S97" s="201">
        <v>0.24</v>
      </c>
      <c r="T97" s="201">
        <v>0</v>
      </c>
      <c r="U97" s="201">
        <v>9.74</v>
      </c>
      <c r="V97" s="201">
        <v>0.19</v>
      </c>
      <c r="W97" s="201">
        <v>0.4</v>
      </c>
      <c r="X97" s="201">
        <v>1.32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7.01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26.2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14.48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0.2</v>
      </c>
      <c r="R98" s="201">
        <v>0.38</v>
      </c>
      <c r="S98" s="201">
        <v>0.24</v>
      </c>
      <c r="T98" s="201">
        <v>0</v>
      </c>
      <c r="U98" s="201">
        <v>9.74</v>
      </c>
      <c r="V98" s="201">
        <v>0.19</v>
      </c>
      <c r="W98" s="201">
        <v>0.4</v>
      </c>
      <c r="X98" s="201">
        <v>1.32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7.01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0.18230999999999994</v>
      </c>
      <c r="E99">
        <f t="shared" si="0"/>
        <v>0</v>
      </c>
      <c r="F99">
        <f t="shared" si="0"/>
        <v>0</v>
      </c>
      <c r="G99">
        <f t="shared" si="0"/>
        <v>0.39034250000000026</v>
      </c>
      <c r="H99">
        <f t="shared" si="0"/>
        <v>0</v>
      </c>
      <c r="I99">
        <f t="shared" si="0"/>
        <v>0</v>
      </c>
      <c r="J99">
        <f t="shared" si="0"/>
        <v>0.36354500000000001</v>
      </c>
      <c r="K99">
        <f t="shared" si="0"/>
        <v>0.93193000000000148</v>
      </c>
      <c r="L99">
        <f t="shared" si="0"/>
        <v>0.44887999999999983</v>
      </c>
      <c r="M99">
        <f t="shared" si="0"/>
        <v>0</v>
      </c>
      <c r="N99">
        <f t="shared" si="0"/>
        <v>2.5440000000000032E-2</v>
      </c>
      <c r="O99">
        <f t="shared" si="0"/>
        <v>4.2720000000000022E-2</v>
      </c>
      <c r="P99">
        <f t="shared" si="0"/>
        <v>5.8320000000000115E-2</v>
      </c>
      <c r="Q99">
        <f t="shared" si="0"/>
        <v>1.8372500000000024E-2</v>
      </c>
      <c r="R99">
        <f t="shared" si="0"/>
        <v>2.7357499999999969E-2</v>
      </c>
      <c r="S99">
        <f t="shared" si="0"/>
        <v>1.612000000000002E-2</v>
      </c>
      <c r="T99">
        <f t="shared" si="0"/>
        <v>0</v>
      </c>
      <c r="U99">
        <f t="shared" si="0"/>
        <v>0.23671249999999991</v>
      </c>
      <c r="V99">
        <f t="shared" si="0"/>
        <v>4.5150000000000008E-3</v>
      </c>
      <c r="W99">
        <f t="shared" si="0"/>
        <v>9.0349999999999927E-3</v>
      </c>
      <c r="X99">
        <f t="shared" si="0"/>
        <v>3.1032499999999952E-2</v>
      </c>
      <c r="Y99">
        <f t="shared" si="0"/>
        <v>0</v>
      </c>
      <c r="Z99">
        <f t="shared" si="0"/>
        <v>5.9760000000000077E-2</v>
      </c>
      <c r="AA99">
        <f t="shared" si="0"/>
        <v>6.1232500000000016E-2</v>
      </c>
      <c r="AB99">
        <f t="shared" si="0"/>
        <v>0</v>
      </c>
      <c r="AC99">
        <f t="shared" si="0"/>
        <v>0.16380249999999996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0.22365000000000027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2.6743500000000044</v>
      </c>
      <c r="AP99">
        <f t="shared" si="0"/>
        <v>0</v>
      </c>
      <c r="AQ99">
        <f t="shared" si="0"/>
        <v>0</v>
      </c>
      <c r="AR99">
        <f t="shared" si="0"/>
        <v>6.2030000000000002E-2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0.28000000000000003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0.28000000000000003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0.28000000000000003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0.28000000000000003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0.28000000000000003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0.28000000000000003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0.28000000000000003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0.28000000000000003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0.28000000000000003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0.28000000000000003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0.28000000000000003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0.28000000000000003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0.28000000000000003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0.28000000000000003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0.28000000000000003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0.28000000000000003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0.28000000000000003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0.28000000000000003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0.28000000000000003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0.28000000000000003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0.28000000000000003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0.28000000000000003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0.28000000000000003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10.210000000000001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0.28000000000000003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10.210000000000001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0.28000000000000003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10.210000000000001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0.28000000000000003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10.210000000000001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0.28000000000000003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10.210000000000001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0.28000000000000003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10.210000000000001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0.28000000000000003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10.210000000000001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0.28000000000000003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10.210000000000001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0.28000000000000003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10.210000000000001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0.28000000000000003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10.210000000000001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10.210000000000001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10.210000000000001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15.32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15.32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15.32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15.32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15.32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15.32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15.32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15.32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15.32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15.32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15.32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15.32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1.2800000000000036E-3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0.35345999999999994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7.78</v>
      </c>
      <c r="H3" s="201">
        <v>0</v>
      </c>
      <c r="I3" s="201">
        <v>0</v>
      </c>
      <c r="J3" s="201">
        <v>7.14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1.29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5.09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7.52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1.29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7.52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0.19</v>
      </c>
      <c r="Q5" s="201">
        <v>0.22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1.29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7.52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0.19</v>
      </c>
      <c r="Q6" s="201">
        <v>0.22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1.29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7.52</v>
      </c>
      <c r="K7" s="201">
        <v>0.1</v>
      </c>
      <c r="L7" s="201">
        <v>0.65</v>
      </c>
      <c r="M7" s="201">
        <v>0.09</v>
      </c>
      <c r="N7" s="201">
        <v>0.1</v>
      </c>
      <c r="O7" s="201">
        <v>0.12</v>
      </c>
      <c r="P7" s="201">
        <v>0.19</v>
      </c>
      <c r="Q7" s="201">
        <v>0.22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1.29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5.1100000000000003</v>
      </c>
      <c r="AS7" s="201">
        <v>0</v>
      </c>
      <c r="AT7" s="201">
        <v>0</v>
      </c>
      <c r="AU7" s="201">
        <v>0.45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7.52</v>
      </c>
      <c r="K8" s="201">
        <v>0.1</v>
      </c>
      <c r="L8" s="201">
        <v>0.65</v>
      </c>
      <c r="M8" s="201">
        <v>0.09</v>
      </c>
      <c r="N8" s="201">
        <v>0.1</v>
      </c>
      <c r="O8" s="201">
        <v>0.12</v>
      </c>
      <c r="P8" s="201">
        <v>0.19</v>
      </c>
      <c r="Q8" s="201">
        <v>0.22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1.34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5.1100000000000003</v>
      </c>
      <c r="AS8" s="201">
        <v>0</v>
      </c>
      <c r="AT8" s="201">
        <v>0</v>
      </c>
      <c r="AU8" s="201">
        <v>0.45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7.52</v>
      </c>
      <c r="K9" s="201">
        <v>0.1</v>
      </c>
      <c r="L9" s="201">
        <v>0.65</v>
      </c>
      <c r="M9" s="201">
        <v>0.09</v>
      </c>
      <c r="N9" s="201">
        <v>0.1</v>
      </c>
      <c r="O9" s="201">
        <v>0.12</v>
      </c>
      <c r="P9" s="201">
        <v>0.19</v>
      </c>
      <c r="Q9" s="201">
        <v>0.22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1.34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13.35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5.1100000000000003</v>
      </c>
      <c r="AS9" s="201">
        <v>0</v>
      </c>
      <c r="AT9" s="201">
        <v>0</v>
      </c>
      <c r="AU9" s="201">
        <v>0.45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7.61</v>
      </c>
      <c r="K10" s="201">
        <v>0.1</v>
      </c>
      <c r="L10" s="201">
        <v>0.65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0.22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1.34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13.35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5.1100000000000003</v>
      </c>
      <c r="AS10" s="201">
        <v>0</v>
      </c>
      <c r="AT10" s="201">
        <v>0</v>
      </c>
      <c r="AU10" s="201">
        <v>0.45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7.61</v>
      </c>
      <c r="K11" s="201">
        <v>0.1</v>
      </c>
      <c r="L11" s="201">
        <v>8.52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0.22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1.34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5.15</v>
      </c>
      <c r="AS11" s="201">
        <v>0</v>
      </c>
      <c r="AT11" s="201">
        <v>0</v>
      </c>
      <c r="AU11" s="201">
        <v>0.59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7.61</v>
      </c>
      <c r="K12" s="201">
        <v>0.1</v>
      </c>
      <c r="L12" s="201">
        <v>8.52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0.22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1.39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5.15</v>
      </c>
      <c r="AS12" s="201">
        <v>0</v>
      </c>
      <c r="AT12" s="201">
        <v>0</v>
      </c>
      <c r="AU12" s="201">
        <v>0.59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7.61</v>
      </c>
      <c r="K13" s="201">
        <v>0</v>
      </c>
      <c r="L13" s="201">
        <v>8.52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0.22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1.39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9.4499999999999993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5.15</v>
      </c>
      <c r="AS13" s="201">
        <v>0</v>
      </c>
      <c r="AT13" s="201">
        <v>0</v>
      </c>
      <c r="AU13" s="201">
        <v>0.59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7.61</v>
      </c>
      <c r="K14" s="201">
        <v>0.1</v>
      </c>
      <c r="L14" s="201">
        <v>8.52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0.22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1.24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9.4499999999999993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5.15</v>
      </c>
      <c r="AS14" s="201">
        <v>0</v>
      </c>
      <c r="AT14" s="201">
        <v>0</v>
      </c>
      <c r="AU14" s="201">
        <v>0.59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7.72</v>
      </c>
      <c r="K15" s="201">
        <v>0.1</v>
      </c>
      <c r="L15" s="201">
        <v>8.52</v>
      </c>
      <c r="M15" s="201">
        <v>0.09</v>
      </c>
      <c r="N15" s="201">
        <v>0.1</v>
      </c>
      <c r="O15" s="201">
        <v>0.12</v>
      </c>
      <c r="P15" s="201">
        <v>0.19</v>
      </c>
      <c r="Q15" s="201">
        <v>0.22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1.24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5.15</v>
      </c>
      <c r="AS15" s="201">
        <v>0</v>
      </c>
      <c r="AT15" s="201">
        <v>0</v>
      </c>
      <c r="AU15" s="201">
        <v>0.59</v>
      </c>
      <c r="AV15" s="201">
        <v>0</v>
      </c>
      <c r="AW15" s="201">
        <v>0</v>
      </c>
      <c r="AX15" s="201">
        <v>0.12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7.72</v>
      </c>
      <c r="K16" s="201">
        <v>0.1</v>
      </c>
      <c r="L16" s="201">
        <v>8.52</v>
      </c>
      <c r="M16" s="201">
        <v>0.09</v>
      </c>
      <c r="N16" s="201">
        <v>0.1</v>
      </c>
      <c r="O16" s="201">
        <v>0.12</v>
      </c>
      <c r="P16" s="201">
        <v>0.19</v>
      </c>
      <c r="Q16" s="201">
        <v>0.22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1.24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5.15</v>
      </c>
      <c r="AS16" s="201">
        <v>0</v>
      </c>
      <c r="AT16" s="201">
        <v>0</v>
      </c>
      <c r="AU16" s="201">
        <v>0.59</v>
      </c>
      <c r="AV16" s="201">
        <v>0</v>
      </c>
      <c r="AW16" s="201">
        <v>0</v>
      </c>
      <c r="AX16" s="201">
        <v>0.12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7.72</v>
      </c>
      <c r="K17" s="201">
        <v>0.1</v>
      </c>
      <c r="L17" s="201">
        <v>8.52</v>
      </c>
      <c r="M17" s="201">
        <v>0.09</v>
      </c>
      <c r="N17" s="201">
        <v>0.1</v>
      </c>
      <c r="O17" s="201">
        <v>0.12</v>
      </c>
      <c r="P17" s="201">
        <v>0.19</v>
      </c>
      <c r="Q17" s="201">
        <v>0.22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1.24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5.15</v>
      </c>
      <c r="AS17" s="201">
        <v>0</v>
      </c>
      <c r="AT17" s="201">
        <v>0</v>
      </c>
      <c r="AU17" s="201">
        <v>0.59</v>
      </c>
      <c r="AV17" s="201">
        <v>0</v>
      </c>
      <c r="AW17" s="201">
        <v>0</v>
      </c>
      <c r="AX17" s="201">
        <v>0.12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7.72</v>
      </c>
      <c r="K18" s="201">
        <v>0.14000000000000001</v>
      </c>
      <c r="L18" s="201">
        <v>8.52</v>
      </c>
      <c r="M18" s="201">
        <v>0.09</v>
      </c>
      <c r="N18" s="201">
        <v>0.1</v>
      </c>
      <c r="O18" s="201">
        <v>0.12</v>
      </c>
      <c r="P18" s="201">
        <v>0.19</v>
      </c>
      <c r="Q18" s="201">
        <v>0.22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1.24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5.15</v>
      </c>
      <c r="AS18" s="201">
        <v>0</v>
      </c>
      <c r="AT18" s="201">
        <v>0</v>
      </c>
      <c r="AU18" s="201">
        <v>0.59</v>
      </c>
      <c r="AV18" s="201">
        <v>0</v>
      </c>
      <c r="AW18" s="201">
        <v>0</v>
      </c>
      <c r="AX18" s="201">
        <v>0.12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7.82</v>
      </c>
      <c r="K19" s="201">
        <v>0.1</v>
      </c>
      <c r="L19" s="201">
        <v>8.52</v>
      </c>
      <c r="M19" s="201">
        <v>0.09</v>
      </c>
      <c r="N19" s="201">
        <v>0.1</v>
      </c>
      <c r="O19" s="201">
        <v>0.12</v>
      </c>
      <c r="P19" s="201">
        <v>0.19</v>
      </c>
      <c r="Q19" s="201">
        <v>0.22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1.24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5.18</v>
      </c>
      <c r="AS19" s="201">
        <v>0</v>
      </c>
      <c r="AT19" s="201">
        <v>0</v>
      </c>
      <c r="AU19" s="201">
        <v>0.59</v>
      </c>
      <c r="AV19" s="201">
        <v>0</v>
      </c>
      <c r="AW19" s="201">
        <v>0</v>
      </c>
      <c r="AX19" s="201">
        <v>0.12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7.82</v>
      </c>
      <c r="K20" s="201">
        <v>0.08</v>
      </c>
      <c r="L20" s="201">
        <v>8.52</v>
      </c>
      <c r="M20" s="201">
        <v>0.09</v>
      </c>
      <c r="N20" s="201">
        <v>0.1</v>
      </c>
      <c r="O20" s="201">
        <v>0.12</v>
      </c>
      <c r="P20" s="201">
        <v>0.19</v>
      </c>
      <c r="Q20" s="201">
        <v>0.22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1.24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5.18</v>
      </c>
      <c r="AS20" s="201">
        <v>0</v>
      </c>
      <c r="AT20" s="201">
        <v>0</v>
      </c>
      <c r="AU20" s="201">
        <v>0.59</v>
      </c>
      <c r="AV20" s="201">
        <v>0</v>
      </c>
      <c r="AW20" s="201">
        <v>0</v>
      </c>
      <c r="AX20" s="201">
        <v>0.12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7.82</v>
      </c>
      <c r="K21" s="201">
        <v>0.13</v>
      </c>
      <c r="L21" s="201">
        <v>8.52</v>
      </c>
      <c r="M21" s="201">
        <v>0.09</v>
      </c>
      <c r="N21" s="201">
        <v>0.1</v>
      </c>
      <c r="O21" s="201">
        <v>0.12</v>
      </c>
      <c r="P21" s="201">
        <v>0.19</v>
      </c>
      <c r="Q21" s="201">
        <v>0.22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1.24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5.18</v>
      </c>
      <c r="AS21" s="201">
        <v>0</v>
      </c>
      <c r="AT21" s="201">
        <v>0</v>
      </c>
      <c r="AU21" s="201">
        <v>0.59</v>
      </c>
      <c r="AV21" s="201">
        <v>0</v>
      </c>
      <c r="AW21" s="201">
        <v>0</v>
      </c>
      <c r="AX21" s="201">
        <v>0.12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7.82</v>
      </c>
      <c r="K22" s="201">
        <v>0.1</v>
      </c>
      <c r="L22" s="201">
        <v>8.52</v>
      </c>
      <c r="M22" s="201">
        <v>0.09</v>
      </c>
      <c r="N22" s="201">
        <v>0.1</v>
      </c>
      <c r="O22" s="201">
        <v>0.12</v>
      </c>
      <c r="P22" s="201">
        <v>0.19</v>
      </c>
      <c r="Q22" s="201">
        <v>0.22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1.24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5.18</v>
      </c>
      <c r="AS22" s="201">
        <v>0</v>
      </c>
      <c r="AT22" s="201">
        <v>0</v>
      </c>
      <c r="AU22" s="201">
        <v>0.59</v>
      </c>
      <c r="AV22" s="201">
        <v>0</v>
      </c>
      <c r="AW22" s="201">
        <v>0</v>
      </c>
      <c r="AX22" s="201">
        <v>0.12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7.82</v>
      </c>
      <c r="K23" s="201">
        <v>0.1</v>
      </c>
      <c r="L23" s="201">
        <v>8.52</v>
      </c>
      <c r="M23" s="201">
        <v>0.09</v>
      </c>
      <c r="N23" s="201">
        <v>0.1</v>
      </c>
      <c r="O23" s="201">
        <v>0.12</v>
      </c>
      <c r="P23" s="201">
        <v>0.19</v>
      </c>
      <c r="Q23" s="201">
        <v>0.22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1.24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5.18</v>
      </c>
      <c r="AS23" s="201">
        <v>0</v>
      </c>
      <c r="AT23" s="201">
        <v>0</v>
      </c>
      <c r="AU23" s="201">
        <v>0.59</v>
      </c>
      <c r="AV23" s="201">
        <v>0</v>
      </c>
      <c r="AW23" s="201">
        <v>0</v>
      </c>
      <c r="AX23" s="201">
        <v>0.12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7.82</v>
      </c>
      <c r="K24" s="201">
        <v>0.1</v>
      </c>
      <c r="L24" s="201">
        <v>8.52</v>
      </c>
      <c r="M24" s="201">
        <v>0.09</v>
      </c>
      <c r="N24" s="201">
        <v>0.1</v>
      </c>
      <c r="O24" s="201">
        <v>0.12</v>
      </c>
      <c r="P24" s="201">
        <v>0.19</v>
      </c>
      <c r="Q24" s="201">
        <v>0.22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1.29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5.18</v>
      </c>
      <c r="AS24" s="201">
        <v>0</v>
      </c>
      <c r="AT24" s="201">
        <v>0</v>
      </c>
      <c r="AU24" s="201">
        <v>0.59</v>
      </c>
      <c r="AV24" s="201">
        <v>0</v>
      </c>
      <c r="AW24" s="201">
        <v>0</v>
      </c>
      <c r="AX24" s="201">
        <v>0.12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7.82</v>
      </c>
      <c r="K25" s="201">
        <v>0.1</v>
      </c>
      <c r="L25" s="201">
        <v>8.52</v>
      </c>
      <c r="M25" s="201">
        <v>0.09</v>
      </c>
      <c r="N25" s="201">
        <v>0.1</v>
      </c>
      <c r="O25" s="201">
        <v>0.12</v>
      </c>
      <c r="P25" s="201">
        <v>0.19</v>
      </c>
      <c r="Q25" s="201">
        <v>0.22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1.29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5.99</v>
      </c>
      <c r="AL25" s="201">
        <v>0</v>
      </c>
      <c r="AM25" s="201">
        <v>0</v>
      </c>
      <c r="AN25" s="201">
        <v>0</v>
      </c>
      <c r="AO25" s="201">
        <v>40.86</v>
      </c>
      <c r="AP25" s="201">
        <v>0</v>
      </c>
      <c r="AQ25" s="201">
        <v>0</v>
      </c>
      <c r="AR25" s="201">
        <v>5.18</v>
      </c>
      <c r="AS25" s="201">
        <v>0</v>
      </c>
      <c r="AT25" s="201">
        <v>0</v>
      </c>
      <c r="AU25" s="201">
        <v>0.59</v>
      </c>
      <c r="AV25" s="201">
        <v>0</v>
      </c>
      <c r="AW25" s="201">
        <v>0</v>
      </c>
      <c r="AX25" s="201">
        <v>0.12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7.82</v>
      </c>
      <c r="K26" s="201">
        <v>0.1</v>
      </c>
      <c r="L26" s="201">
        <v>8.52</v>
      </c>
      <c r="M26" s="201">
        <v>0.09</v>
      </c>
      <c r="N26" s="201">
        <v>0.1</v>
      </c>
      <c r="O26" s="201">
        <v>0.12</v>
      </c>
      <c r="P26" s="201">
        <v>0.19</v>
      </c>
      <c r="Q26" s="201">
        <v>0.22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1.29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5.99</v>
      </c>
      <c r="AL26" s="201">
        <v>0</v>
      </c>
      <c r="AM26" s="201">
        <v>0</v>
      </c>
      <c r="AN26" s="201">
        <v>0</v>
      </c>
      <c r="AO26" s="201">
        <v>40.86</v>
      </c>
      <c r="AP26" s="201">
        <v>0</v>
      </c>
      <c r="AQ26" s="201">
        <v>0</v>
      </c>
      <c r="AR26" s="201">
        <v>5.18</v>
      </c>
      <c r="AS26" s="201">
        <v>0</v>
      </c>
      <c r="AT26" s="201">
        <v>0</v>
      </c>
      <c r="AU26" s="201">
        <v>0.59</v>
      </c>
      <c r="AV26" s="201">
        <v>0</v>
      </c>
      <c r="AW26" s="201">
        <v>0</v>
      </c>
      <c r="AX26" s="201">
        <v>0.12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7.82</v>
      </c>
      <c r="K27" s="201">
        <v>0.1</v>
      </c>
      <c r="L27" s="201">
        <v>8.48</v>
      </c>
      <c r="M27" s="201">
        <v>0.09</v>
      </c>
      <c r="N27" s="201">
        <v>0.1</v>
      </c>
      <c r="O27" s="201">
        <v>0.12</v>
      </c>
      <c r="P27" s="201">
        <v>0.19</v>
      </c>
      <c r="Q27" s="201">
        <v>0.22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1.29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5.99</v>
      </c>
      <c r="AL27" s="201">
        <v>0</v>
      </c>
      <c r="AM27" s="201">
        <v>0</v>
      </c>
      <c r="AN27" s="201">
        <v>0</v>
      </c>
      <c r="AO27" s="201">
        <v>40.86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7.82</v>
      </c>
      <c r="K28" s="201">
        <v>0.1</v>
      </c>
      <c r="L28" s="201">
        <v>8.48</v>
      </c>
      <c r="M28" s="201">
        <v>0.09</v>
      </c>
      <c r="N28" s="201">
        <v>0.1</v>
      </c>
      <c r="O28" s="201">
        <v>0.12</v>
      </c>
      <c r="P28" s="201">
        <v>0.19</v>
      </c>
      <c r="Q28" s="201">
        <v>0.22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1.29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5.99</v>
      </c>
      <c r="AL28" s="201">
        <v>0</v>
      </c>
      <c r="AM28" s="201">
        <v>0</v>
      </c>
      <c r="AN28" s="201">
        <v>0</v>
      </c>
      <c r="AO28" s="201">
        <v>40.86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7.82</v>
      </c>
      <c r="K29" s="201">
        <v>0.1</v>
      </c>
      <c r="L29" s="201">
        <v>8.48</v>
      </c>
      <c r="M29" s="201">
        <v>0.09</v>
      </c>
      <c r="N29" s="201">
        <v>0.1</v>
      </c>
      <c r="O29" s="201">
        <v>0.12</v>
      </c>
      <c r="P29" s="201">
        <v>0.19</v>
      </c>
      <c r="Q29" s="201">
        <v>0.22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1.29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5.99</v>
      </c>
      <c r="AL29" s="201">
        <v>0</v>
      </c>
      <c r="AM29" s="201">
        <v>0</v>
      </c>
      <c r="AN29" s="201">
        <v>0</v>
      </c>
      <c r="AO29" s="201">
        <v>40.86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7.82</v>
      </c>
      <c r="K30" s="201">
        <v>0.1</v>
      </c>
      <c r="L30" s="201">
        <v>8.48</v>
      </c>
      <c r="M30" s="201">
        <v>0.09</v>
      </c>
      <c r="N30" s="201">
        <v>0.1</v>
      </c>
      <c r="O30" s="201">
        <v>0.12</v>
      </c>
      <c r="P30" s="201">
        <v>0.19</v>
      </c>
      <c r="Q30" s="201">
        <v>0.22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1.29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5.99</v>
      </c>
      <c r="AL30" s="201">
        <v>0</v>
      </c>
      <c r="AM30" s="201">
        <v>0</v>
      </c>
      <c r="AN30" s="201">
        <v>0</v>
      </c>
      <c r="AO30" s="201">
        <v>40.86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0.1</v>
      </c>
      <c r="L31" s="201">
        <v>8.48</v>
      </c>
      <c r="M31" s="201">
        <v>0.09</v>
      </c>
      <c r="N31" s="201">
        <v>0.1</v>
      </c>
      <c r="O31" s="201">
        <v>0.12</v>
      </c>
      <c r="P31" s="201">
        <v>0.19</v>
      </c>
      <c r="Q31" s="201">
        <v>0.21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1.29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5.99</v>
      </c>
      <c r="AL31" s="201">
        <v>0</v>
      </c>
      <c r="AM31" s="201">
        <v>0</v>
      </c>
      <c r="AN31" s="201">
        <v>0</v>
      </c>
      <c r="AO31" s="201">
        <v>40.86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0.1</v>
      </c>
      <c r="L32" s="201">
        <v>8.48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0.21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1.29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5.99</v>
      </c>
      <c r="AL32" s="201">
        <v>0</v>
      </c>
      <c r="AM32" s="201">
        <v>0</v>
      </c>
      <c r="AN32" s="201">
        <v>0</v>
      </c>
      <c r="AO32" s="201">
        <v>40.86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0.1</v>
      </c>
      <c r="L33" s="201">
        <v>8.48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0.22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1.29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40.86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</v>
      </c>
      <c r="AX33" s="201">
        <v>0.13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7.72</v>
      </c>
      <c r="K34" s="201">
        <v>0.1</v>
      </c>
      <c r="L34" s="201">
        <v>8.48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0.22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1.29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40.86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</v>
      </c>
      <c r="AX34" s="201">
        <v>0.13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7.72</v>
      </c>
      <c r="K35" s="201">
        <v>0.1</v>
      </c>
      <c r="L35" s="201">
        <v>8.48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0.22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1.29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5.99</v>
      </c>
      <c r="AL35" s="201">
        <v>2.92</v>
      </c>
      <c r="AM35" s="201">
        <v>0</v>
      </c>
      <c r="AN35" s="201">
        <v>0</v>
      </c>
      <c r="AO35" s="201">
        <v>40.86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7.78</v>
      </c>
      <c r="AV35" s="201">
        <v>0</v>
      </c>
      <c r="AW35" s="201">
        <v>0</v>
      </c>
      <c r="AX35" s="201">
        <v>0.13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7.72</v>
      </c>
      <c r="K36" s="201">
        <v>0.1</v>
      </c>
      <c r="L36" s="201">
        <v>8.48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0.22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1.29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5.99</v>
      </c>
      <c r="AL36" s="201">
        <v>2.92</v>
      </c>
      <c r="AM36" s="201">
        <v>0</v>
      </c>
      <c r="AN36" s="201">
        <v>0</v>
      </c>
      <c r="AO36" s="201">
        <v>40.86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7.78</v>
      </c>
      <c r="AV36" s="201">
        <v>0</v>
      </c>
      <c r="AW36" s="201">
        <v>0</v>
      </c>
      <c r="AX36" s="201">
        <v>0.13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7.72</v>
      </c>
      <c r="K37" s="201">
        <v>0.1</v>
      </c>
      <c r="L37" s="201">
        <v>8.48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0.22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1.29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7.78</v>
      </c>
      <c r="AV37" s="201">
        <v>0</v>
      </c>
      <c r="AW37" s="201">
        <v>0</v>
      </c>
      <c r="AX37" s="201">
        <v>0.13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7.72</v>
      </c>
      <c r="K38" s="201">
        <v>0.1</v>
      </c>
      <c r="L38" s="201">
        <v>8.48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0.22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1.29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7.78</v>
      </c>
      <c r="AV38" s="201">
        <v>0</v>
      </c>
      <c r="AW38" s="201">
        <v>0</v>
      </c>
      <c r="AX38" s="201">
        <v>0.13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0.1</v>
      </c>
      <c r="L39" s="201">
        <v>8.48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0.22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1.29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61.29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7.78</v>
      </c>
      <c r="AV39" s="201">
        <v>0</v>
      </c>
      <c r="AW39" s="201">
        <v>0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0.1</v>
      </c>
      <c r="L40" s="201">
        <v>8.48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0.22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1.29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61.29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7.78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0.1</v>
      </c>
      <c r="L41" s="201">
        <v>8.48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0.22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1.24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61.29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7.78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0.1</v>
      </c>
      <c r="L42" s="201">
        <v>8.48</v>
      </c>
      <c r="M42" s="201">
        <v>0.12</v>
      </c>
      <c r="N42" s="201">
        <v>0.1</v>
      </c>
      <c r="O42" s="201">
        <v>0.12</v>
      </c>
      <c r="P42" s="201">
        <v>0.19</v>
      </c>
      <c r="Q42" s="201">
        <v>0.22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1.19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61.29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7.78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0.1</v>
      </c>
      <c r="L43" s="201">
        <v>8.48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0.22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1.19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61.29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7.78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0.1</v>
      </c>
      <c r="L44" s="201">
        <v>8.48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0.22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1.0900000000000001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61.29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7.78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0.1</v>
      </c>
      <c r="L45" s="201">
        <v>8.48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0.22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1.0900000000000001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61.29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7.78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0.1</v>
      </c>
      <c r="L46" s="201">
        <v>8.48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0.22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1.0900000000000001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61.29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7.78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8.48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0.22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1.0900000000000001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61.29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7.78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8.48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0.22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1.0900000000000001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61.29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7.78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</v>
      </c>
      <c r="L49" s="201">
        <v>8.48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0.22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1.0900000000000001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61.29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7.78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9.94</v>
      </c>
      <c r="K50" s="201">
        <v>0.1</v>
      </c>
      <c r="L50" s="201">
        <v>8.48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0.22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1.0900000000000001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61.29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7.78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7.41</v>
      </c>
      <c r="K51" s="201">
        <v>0.1</v>
      </c>
      <c r="L51" s="201">
        <v>8.48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0.22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1.0900000000000001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7.78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7.41</v>
      </c>
      <c r="K52" s="201">
        <v>0.1</v>
      </c>
      <c r="L52" s="201">
        <v>8.48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0.22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1.0900000000000001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7.78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7.41</v>
      </c>
      <c r="K53" s="201">
        <v>0.1</v>
      </c>
      <c r="L53" s="201">
        <v>8.52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0.22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1.0900000000000001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5.56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7.41</v>
      </c>
      <c r="K54" s="201">
        <v>0.1</v>
      </c>
      <c r="L54" s="201">
        <v>8.52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0.22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1.0900000000000001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5.56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7.41</v>
      </c>
      <c r="K55" s="201">
        <v>0.1</v>
      </c>
      <c r="L55" s="201">
        <v>8.52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0.22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0.99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5.56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7.41</v>
      </c>
      <c r="K56" s="201">
        <v>0.1</v>
      </c>
      <c r="L56" s="201">
        <v>8.52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0.22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0.99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5.56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7.41</v>
      </c>
      <c r="K57" s="201">
        <v>0.1</v>
      </c>
      <c r="L57" s="201">
        <v>8.52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0.22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0.99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4.37</v>
      </c>
      <c r="AV57" s="201">
        <v>0</v>
      </c>
      <c r="AW57" s="201">
        <v>0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7.41</v>
      </c>
      <c r="K58" s="201">
        <v>0.1</v>
      </c>
      <c r="L58" s="201">
        <v>8.52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0.22</v>
      </c>
      <c r="R58" s="201">
        <v>7.0000000000000007E-2</v>
      </c>
      <c r="S58" s="201">
        <v>0.05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0.99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4.37</v>
      </c>
      <c r="AV58" s="201">
        <v>0</v>
      </c>
      <c r="AW58" s="201">
        <v>0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7.41</v>
      </c>
      <c r="K59" s="201">
        <v>0.13</v>
      </c>
      <c r="L59" s="201">
        <v>3.69</v>
      </c>
      <c r="M59" s="201">
        <v>0.09</v>
      </c>
      <c r="N59" s="201">
        <v>0.1</v>
      </c>
      <c r="O59" s="201">
        <v>0.12</v>
      </c>
      <c r="P59" s="201">
        <v>0.19</v>
      </c>
      <c r="Q59" s="201">
        <v>0.22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0.99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4.37</v>
      </c>
      <c r="AV59" s="201">
        <v>0</v>
      </c>
      <c r="AW59" s="201">
        <v>0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7.13</v>
      </c>
      <c r="K60" s="201">
        <v>0.1</v>
      </c>
      <c r="L60" s="201">
        <v>3.69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0.22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0.99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4.37</v>
      </c>
      <c r="AV60" s="201">
        <v>0</v>
      </c>
      <c r="AW60" s="201">
        <v>0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7.13</v>
      </c>
      <c r="K61" s="201">
        <v>0.1</v>
      </c>
      <c r="L61" s="201">
        <v>3.69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0.22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0.99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4.37</v>
      </c>
      <c r="AV61" s="201">
        <v>0</v>
      </c>
      <c r="AW61" s="201">
        <v>0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7.13</v>
      </c>
      <c r="K62" s="201">
        <v>0.1</v>
      </c>
      <c r="L62" s="201">
        <v>3.69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0.22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0.99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4.37</v>
      </c>
      <c r="AV62" s="201">
        <v>0</v>
      </c>
      <c r="AW62" s="201">
        <v>0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7.13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0.99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7.13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0.99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7.13</v>
      </c>
      <c r="K65" s="201">
        <v>0.1</v>
      </c>
      <c r="L65" s="201">
        <v>1.1000000000000001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0.99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7.13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0.99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7.13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0.99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7.13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0.99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7.13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0.99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7.13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0.12</v>
      </c>
      <c r="P70" s="201">
        <v>0.2</v>
      </c>
      <c r="Q70" s="201">
        <v>0</v>
      </c>
      <c r="R70" s="201">
        <v>0.68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0.99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0.79</v>
      </c>
      <c r="AV70" s="201">
        <v>0.15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7.13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0.99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5.99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7.13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0.99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5.99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7.13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0.12</v>
      </c>
      <c r="P73" s="201">
        <v>0.2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0.99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5.99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0.79</v>
      </c>
      <c r="AV73" s="201">
        <v>0.15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0.12</v>
      </c>
      <c r="P74" s="201">
        <v>0.2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0.99</v>
      </c>
      <c r="AD74" s="201">
        <v>0</v>
      </c>
      <c r="AE74" s="201">
        <v>0</v>
      </c>
      <c r="AF74" s="201">
        <v>0</v>
      </c>
      <c r="AG74" s="201">
        <v>-0.27</v>
      </c>
      <c r="AH74" s="201">
        <v>0</v>
      </c>
      <c r="AI74" s="201">
        <v>0</v>
      </c>
      <c r="AJ74" s="201">
        <v>0</v>
      </c>
      <c r="AK74" s="201">
        <v>5.99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0.79</v>
      </c>
      <c r="AV74" s="201">
        <v>0.15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0.12</v>
      </c>
      <c r="P75" s="201">
        <v>0.2</v>
      </c>
      <c r="Q75" s="201">
        <v>0</v>
      </c>
      <c r="R75" s="201">
        <v>0.68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0.99</v>
      </c>
      <c r="AD75" s="201">
        <v>0</v>
      </c>
      <c r="AE75" s="201">
        <v>0</v>
      </c>
      <c r="AF75" s="201">
        <v>0</v>
      </c>
      <c r="AG75" s="201">
        <v>-0.27</v>
      </c>
      <c r="AH75" s="201">
        <v>0</v>
      </c>
      <c r="AI75" s="201">
        <v>0</v>
      </c>
      <c r="AJ75" s="201">
        <v>0</v>
      </c>
      <c r="AK75" s="201">
        <v>5.99</v>
      </c>
      <c r="AL75" s="201">
        <v>0</v>
      </c>
      <c r="AM75" s="201">
        <v>0</v>
      </c>
      <c r="AN75" s="201">
        <v>0</v>
      </c>
      <c r="AO75" s="201">
        <v>61.29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0.79</v>
      </c>
      <c r="AV75" s="201">
        <v>0.15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0.12</v>
      </c>
      <c r="P76" s="201">
        <v>0.2</v>
      </c>
      <c r="Q76" s="201">
        <v>0</v>
      </c>
      <c r="R76" s="201">
        <v>0.68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0.99</v>
      </c>
      <c r="AD76" s="201">
        <v>0</v>
      </c>
      <c r="AE76" s="201">
        <v>0</v>
      </c>
      <c r="AF76" s="201">
        <v>0</v>
      </c>
      <c r="AG76" s="201">
        <v>-0.27</v>
      </c>
      <c r="AH76" s="201">
        <v>0</v>
      </c>
      <c r="AI76" s="201">
        <v>0</v>
      </c>
      <c r="AJ76" s="201">
        <v>0</v>
      </c>
      <c r="AK76" s="201">
        <v>5.99</v>
      </c>
      <c r="AL76" s="201">
        <v>0</v>
      </c>
      <c r="AM76" s="201">
        <v>0</v>
      </c>
      <c r="AN76" s="201">
        <v>0</v>
      </c>
      <c r="AO76" s="201">
        <v>61.29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0.79</v>
      </c>
      <c r="AV76" s="201">
        <v>0.15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0.12</v>
      </c>
      <c r="P77" s="201">
        <v>0.2</v>
      </c>
      <c r="Q77" s="201">
        <v>0</v>
      </c>
      <c r="R77" s="201">
        <v>0.68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0.99</v>
      </c>
      <c r="AD77" s="201">
        <v>0</v>
      </c>
      <c r="AE77" s="201">
        <v>0</v>
      </c>
      <c r="AF77" s="201">
        <v>0</v>
      </c>
      <c r="AG77" s="201">
        <v>-0.27</v>
      </c>
      <c r="AH77" s="201">
        <v>0</v>
      </c>
      <c r="AI77" s="201">
        <v>0</v>
      </c>
      <c r="AJ77" s="201">
        <v>0</v>
      </c>
      <c r="AK77" s="201">
        <v>5.99</v>
      </c>
      <c r="AL77" s="201">
        <v>0</v>
      </c>
      <c r="AM77" s="201">
        <v>0</v>
      </c>
      <c r="AN77" s="201">
        <v>0</v>
      </c>
      <c r="AO77" s="201">
        <v>61.29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0.79</v>
      </c>
      <c r="AV77" s="201">
        <v>0.15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0.2</v>
      </c>
      <c r="Q78" s="201">
        <v>0</v>
      </c>
      <c r="R78" s="201">
        <v>0.68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0.99</v>
      </c>
      <c r="AD78" s="201">
        <v>0</v>
      </c>
      <c r="AE78" s="201">
        <v>0</v>
      </c>
      <c r="AF78" s="201">
        <v>0</v>
      </c>
      <c r="AG78" s="201">
        <v>-0.27</v>
      </c>
      <c r="AH78" s="201">
        <v>0</v>
      </c>
      <c r="AI78" s="201">
        <v>0</v>
      </c>
      <c r="AJ78" s="201">
        <v>0</v>
      </c>
      <c r="AK78" s="201">
        <v>5.99</v>
      </c>
      <c r="AL78" s="201">
        <v>0</v>
      </c>
      <c r="AM78" s="201">
        <v>0</v>
      </c>
      <c r="AN78" s="201">
        <v>0</v>
      </c>
      <c r="AO78" s="201">
        <v>61.29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0.79</v>
      </c>
      <c r="AV78" s="201">
        <v>0.16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0.1</v>
      </c>
      <c r="L79" s="201">
        <v>0.53</v>
      </c>
      <c r="M79" s="201">
        <v>0.09</v>
      </c>
      <c r="N79" s="201">
        <v>0.1</v>
      </c>
      <c r="O79" s="201">
        <v>0.12</v>
      </c>
      <c r="P79" s="201">
        <v>0.2</v>
      </c>
      <c r="Q79" s="201">
        <v>0</v>
      </c>
      <c r="R79" s="201">
        <v>0.68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1.0900000000000001</v>
      </c>
      <c r="AD79" s="201">
        <v>0</v>
      </c>
      <c r="AE79" s="201">
        <v>0</v>
      </c>
      <c r="AF79" s="201">
        <v>0</v>
      </c>
      <c r="AG79" s="201">
        <v>-0.27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61.29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0.79</v>
      </c>
      <c r="AV79" s="201">
        <v>0.16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0.2</v>
      </c>
      <c r="Q80" s="201">
        <v>0</v>
      </c>
      <c r="R80" s="201">
        <v>0.68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1.0900000000000001</v>
      </c>
      <c r="AD80" s="201">
        <v>0</v>
      </c>
      <c r="AE80" s="201">
        <v>0</v>
      </c>
      <c r="AF80" s="201">
        <v>0</v>
      </c>
      <c r="AG80" s="201">
        <v>-0.27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61.29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0.79</v>
      </c>
      <c r="AV80" s="201">
        <v>0.16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0.17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0.2</v>
      </c>
      <c r="Q81" s="201">
        <v>0</v>
      </c>
      <c r="R81" s="201">
        <v>0.68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1.0900000000000001</v>
      </c>
      <c r="AD81" s="201">
        <v>0</v>
      </c>
      <c r="AE81" s="201">
        <v>0</v>
      </c>
      <c r="AF81" s="201">
        <v>0</v>
      </c>
      <c r="AG81" s="201">
        <v>-0.27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0.16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0.2</v>
      </c>
      <c r="Q82" s="201">
        <v>0</v>
      </c>
      <c r="R82" s="201">
        <v>0.68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1.0900000000000001</v>
      </c>
      <c r="AD82" s="201">
        <v>0</v>
      </c>
      <c r="AE82" s="201">
        <v>0</v>
      </c>
      <c r="AF82" s="201">
        <v>0</v>
      </c>
      <c r="AG82" s="201">
        <v>-0.27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0.2</v>
      </c>
      <c r="Q83" s="201">
        <v>0</v>
      </c>
      <c r="R83" s="201">
        <v>0.68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1.0900000000000001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0.2</v>
      </c>
      <c r="Q84" s="201">
        <v>0</v>
      </c>
      <c r="R84" s="201">
        <v>0.68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1.0900000000000001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0.2</v>
      </c>
      <c r="Q85" s="201">
        <v>0</v>
      </c>
      <c r="R85" s="201">
        <v>0.68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1.0900000000000001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0.2</v>
      </c>
      <c r="Q86" s="201">
        <v>0</v>
      </c>
      <c r="R86" s="201">
        <v>0.68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1.0900000000000001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0.2</v>
      </c>
      <c r="Q87" s="201">
        <v>0</v>
      </c>
      <c r="R87" s="201">
        <v>0.68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1.0900000000000001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61.29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0.2</v>
      </c>
      <c r="Q88" s="201">
        <v>0</v>
      </c>
      <c r="R88" s="201">
        <v>0.68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1.0900000000000001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61.29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0.2</v>
      </c>
      <c r="Q89" s="201">
        <v>0</v>
      </c>
      <c r="R89" s="201">
        <v>0.68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1.0900000000000001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0.2</v>
      </c>
      <c r="Q90" s="201">
        <v>0</v>
      </c>
      <c r="R90" s="201">
        <v>0.68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1.0900000000000001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0.2</v>
      </c>
      <c r="Q91" s="201">
        <v>0</v>
      </c>
      <c r="R91" s="201">
        <v>0.68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1.0900000000000001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0.2</v>
      </c>
      <c r="Q92" s="201">
        <v>0</v>
      </c>
      <c r="R92" s="201">
        <v>0.68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1.0900000000000001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0.2</v>
      </c>
      <c r="Q93" s="201">
        <v>0</v>
      </c>
      <c r="R93" s="201">
        <v>0.68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1.0900000000000001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0.2</v>
      </c>
      <c r="Q94" s="201">
        <v>0</v>
      </c>
      <c r="R94" s="201">
        <v>0.68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1.0900000000000001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0.2</v>
      </c>
      <c r="Q95" s="201">
        <v>0</v>
      </c>
      <c r="R95" s="201">
        <v>0.68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1.0900000000000001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0.2</v>
      </c>
      <c r="Q96" s="201">
        <v>0</v>
      </c>
      <c r="R96" s="201">
        <v>0.68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1.19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0.2</v>
      </c>
      <c r="Q97" s="201">
        <v>0</v>
      </c>
      <c r="R97" s="201">
        <v>0.68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1.19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0.2</v>
      </c>
      <c r="Q98" s="201">
        <v>0</v>
      </c>
      <c r="R98" s="201">
        <v>0.68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1.19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9.0810000000000002E-2</v>
      </c>
      <c r="E99">
        <f t="shared" si="0"/>
        <v>0</v>
      </c>
      <c r="F99">
        <f t="shared" si="0"/>
        <v>0</v>
      </c>
      <c r="G99">
        <f t="shared" si="0"/>
        <v>0.18649499999999986</v>
      </c>
      <c r="H99">
        <f t="shared" si="0"/>
        <v>0</v>
      </c>
      <c r="I99">
        <f t="shared" si="0"/>
        <v>0</v>
      </c>
      <c r="J99">
        <f t="shared" si="0"/>
        <v>0.17909500000000009</v>
      </c>
      <c r="K99">
        <f t="shared" si="0"/>
        <v>2.4124999999999958E-3</v>
      </c>
      <c r="L99">
        <f t="shared" si="0"/>
        <v>0.10986249999999985</v>
      </c>
      <c r="M99">
        <f t="shared" si="0"/>
        <v>2.1674999999999976E-3</v>
      </c>
      <c r="N99">
        <f t="shared" si="0"/>
        <v>2.3999999999999955E-3</v>
      </c>
      <c r="O99">
        <f t="shared" si="0"/>
        <v>2.8799999999999958E-3</v>
      </c>
      <c r="P99">
        <f t="shared" si="0"/>
        <v>4.6274999999999945E-3</v>
      </c>
      <c r="Q99">
        <f t="shared" si="0"/>
        <v>3.1850000000000029E-3</v>
      </c>
      <c r="R99">
        <f t="shared" si="0"/>
        <v>5.4324999999999972E-3</v>
      </c>
      <c r="S99">
        <f t="shared" si="0"/>
        <v>4.7750000000000033E-4</v>
      </c>
      <c r="T99">
        <f t="shared" si="0"/>
        <v>1.4099999999999981E-3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2.7597499999999983E-2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6.4224999999999812E-3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0.10632000000000025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1.4140499999999994</v>
      </c>
      <c r="AP99">
        <f t="shared" si="0"/>
        <v>0</v>
      </c>
      <c r="AQ99">
        <f t="shared" si="0"/>
        <v>0</v>
      </c>
      <c r="AR99">
        <f t="shared" si="0"/>
        <v>3.0875000000000014E-2</v>
      </c>
      <c r="AS99">
        <f t="shared" si="0"/>
        <v>0</v>
      </c>
      <c r="AT99">
        <f t="shared" si="0"/>
        <v>0</v>
      </c>
      <c r="AU99">
        <f t="shared" si="0"/>
        <v>7.1815000000000156E-2</v>
      </c>
      <c r="AV99">
        <f t="shared" si="0"/>
        <v>1.0425E-3</v>
      </c>
      <c r="AW99">
        <f t="shared" si="0"/>
        <v>0</v>
      </c>
      <c r="AX99">
        <f t="shared" si="0"/>
        <v>2.1125000000000002E-3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19.66</v>
      </c>
      <c r="H3" s="201">
        <v>0</v>
      </c>
      <c r="I3" s="201">
        <v>0</v>
      </c>
      <c r="J3" s="201">
        <v>17.489999999999998</v>
      </c>
      <c r="K3" s="201">
        <v>0.33</v>
      </c>
      <c r="L3" s="201">
        <v>11.57</v>
      </c>
      <c r="M3" s="201">
        <v>1</v>
      </c>
      <c r="N3" s="201">
        <v>1.28</v>
      </c>
      <c r="O3" s="201">
        <v>0</v>
      </c>
      <c r="P3" s="201">
        <v>1.51</v>
      </c>
      <c r="Q3" s="201">
        <v>0.24</v>
      </c>
      <c r="R3" s="201">
        <v>0.46</v>
      </c>
      <c r="S3" s="201">
        <v>0.28000000000000003</v>
      </c>
      <c r="T3" s="201">
        <v>0</v>
      </c>
      <c r="U3" s="201">
        <v>2.15</v>
      </c>
      <c r="V3" s="201">
        <v>0.22</v>
      </c>
      <c r="W3" s="201">
        <v>0.48</v>
      </c>
      <c r="X3" s="201">
        <v>2.0499999999999998</v>
      </c>
      <c r="Y3" s="201">
        <v>0</v>
      </c>
      <c r="Z3" s="201">
        <v>2.74</v>
      </c>
      <c r="AA3" s="201">
        <v>0.97</v>
      </c>
      <c r="AB3" s="201">
        <v>0</v>
      </c>
      <c r="AC3" s="201">
        <v>10.11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112.72</v>
      </c>
      <c r="AP3" s="201">
        <v>0</v>
      </c>
      <c r="AQ3" s="201">
        <v>0</v>
      </c>
      <c r="AR3" s="201">
        <v>12.35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18.43</v>
      </c>
      <c r="K4" s="201">
        <v>0.33</v>
      </c>
      <c r="L4" s="201">
        <v>11.57</v>
      </c>
      <c r="M4" s="201">
        <v>1</v>
      </c>
      <c r="N4" s="201">
        <v>1.28</v>
      </c>
      <c r="O4" s="201">
        <v>0</v>
      </c>
      <c r="P4" s="201">
        <v>1.51</v>
      </c>
      <c r="Q4" s="201">
        <v>0.24</v>
      </c>
      <c r="R4" s="201">
        <v>0.46</v>
      </c>
      <c r="S4" s="201">
        <v>0.28000000000000003</v>
      </c>
      <c r="T4" s="201">
        <v>0</v>
      </c>
      <c r="U4" s="201">
        <v>2.15</v>
      </c>
      <c r="V4" s="201">
        <v>0.22</v>
      </c>
      <c r="W4" s="201">
        <v>0.48</v>
      </c>
      <c r="X4" s="201">
        <v>2.0499999999999998</v>
      </c>
      <c r="Y4" s="201">
        <v>0</v>
      </c>
      <c r="Z4" s="201">
        <v>2.74</v>
      </c>
      <c r="AA4" s="201">
        <v>0.97</v>
      </c>
      <c r="AB4" s="201">
        <v>0</v>
      </c>
      <c r="AC4" s="201">
        <v>10.11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112.72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18.43</v>
      </c>
      <c r="K5" s="201">
        <v>0.33</v>
      </c>
      <c r="L5" s="201">
        <v>11.57</v>
      </c>
      <c r="M5" s="201">
        <v>1</v>
      </c>
      <c r="N5" s="201">
        <v>1.28</v>
      </c>
      <c r="O5" s="201">
        <v>0</v>
      </c>
      <c r="P5" s="201">
        <v>1.51</v>
      </c>
      <c r="Q5" s="201">
        <v>3.47</v>
      </c>
      <c r="R5" s="201">
        <v>0.46</v>
      </c>
      <c r="S5" s="201">
        <v>0.28000000000000003</v>
      </c>
      <c r="T5" s="201">
        <v>0</v>
      </c>
      <c r="U5" s="201">
        <v>2.15</v>
      </c>
      <c r="V5" s="201">
        <v>0.22</v>
      </c>
      <c r="W5" s="201">
        <v>0.48</v>
      </c>
      <c r="X5" s="201">
        <v>2.0499999999999998</v>
      </c>
      <c r="Y5" s="201">
        <v>0</v>
      </c>
      <c r="Z5" s="201">
        <v>2.74</v>
      </c>
      <c r="AA5" s="201">
        <v>0.97</v>
      </c>
      <c r="AB5" s="201">
        <v>0</v>
      </c>
      <c r="AC5" s="201">
        <v>10.11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112.72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18.43</v>
      </c>
      <c r="K6" s="201">
        <v>0.33</v>
      </c>
      <c r="L6" s="201">
        <v>11.57</v>
      </c>
      <c r="M6" s="201">
        <v>1</v>
      </c>
      <c r="N6" s="201">
        <v>1.28</v>
      </c>
      <c r="O6" s="201">
        <v>0</v>
      </c>
      <c r="P6" s="201">
        <v>1.51</v>
      </c>
      <c r="Q6" s="201">
        <v>3.47</v>
      </c>
      <c r="R6" s="201">
        <v>0.46</v>
      </c>
      <c r="S6" s="201">
        <v>0.28000000000000003</v>
      </c>
      <c r="T6" s="201">
        <v>0</v>
      </c>
      <c r="U6" s="201">
        <v>2.15</v>
      </c>
      <c r="V6" s="201">
        <v>0.22</v>
      </c>
      <c r="W6" s="201">
        <v>0.48</v>
      </c>
      <c r="X6" s="201">
        <v>2.0499999999999998</v>
      </c>
      <c r="Y6" s="201">
        <v>0</v>
      </c>
      <c r="Z6" s="201">
        <v>2.74</v>
      </c>
      <c r="AA6" s="201">
        <v>0.97</v>
      </c>
      <c r="AB6" s="201">
        <v>0</v>
      </c>
      <c r="AC6" s="201">
        <v>10.11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112.72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18.43</v>
      </c>
      <c r="K7" s="201">
        <v>0.33</v>
      </c>
      <c r="L7" s="201">
        <v>11.57</v>
      </c>
      <c r="M7" s="201">
        <v>1</v>
      </c>
      <c r="N7" s="201">
        <v>1.28</v>
      </c>
      <c r="O7" s="201">
        <v>0</v>
      </c>
      <c r="P7" s="201">
        <v>1.51</v>
      </c>
      <c r="Q7" s="201">
        <v>3.47</v>
      </c>
      <c r="R7" s="201">
        <v>0.46</v>
      </c>
      <c r="S7" s="201">
        <v>0.28000000000000003</v>
      </c>
      <c r="T7" s="201">
        <v>0</v>
      </c>
      <c r="U7" s="201">
        <v>2.15</v>
      </c>
      <c r="V7" s="201">
        <v>0.22</v>
      </c>
      <c r="W7" s="201">
        <v>0.48</v>
      </c>
      <c r="X7" s="201">
        <v>2.0499999999999998</v>
      </c>
      <c r="Y7" s="201">
        <v>0</v>
      </c>
      <c r="Z7" s="201">
        <v>2.74</v>
      </c>
      <c r="AA7" s="201">
        <v>0.97</v>
      </c>
      <c r="AB7" s="201">
        <v>0</v>
      </c>
      <c r="AC7" s="201">
        <v>10.11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152.72</v>
      </c>
      <c r="AP7" s="201">
        <v>0</v>
      </c>
      <c r="AQ7" s="201">
        <v>0</v>
      </c>
      <c r="AR7" s="201">
        <v>12.4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18.43</v>
      </c>
      <c r="K8" s="201">
        <v>0.33</v>
      </c>
      <c r="L8" s="201">
        <v>11.57</v>
      </c>
      <c r="M8" s="201">
        <v>1</v>
      </c>
      <c r="N8" s="201">
        <v>1.28</v>
      </c>
      <c r="O8" s="201">
        <v>0</v>
      </c>
      <c r="P8" s="201">
        <v>1.51</v>
      </c>
      <c r="Q8" s="201">
        <v>3.47</v>
      </c>
      <c r="R8" s="201">
        <v>0.46</v>
      </c>
      <c r="S8" s="201">
        <v>0.28000000000000003</v>
      </c>
      <c r="T8" s="201">
        <v>0</v>
      </c>
      <c r="U8" s="201">
        <v>2.15</v>
      </c>
      <c r="V8" s="201">
        <v>0.22</v>
      </c>
      <c r="W8" s="201">
        <v>0.48</v>
      </c>
      <c r="X8" s="201">
        <v>2.0499999999999998</v>
      </c>
      <c r="Y8" s="201">
        <v>0</v>
      </c>
      <c r="Z8" s="201">
        <v>2.74</v>
      </c>
      <c r="AA8" s="201">
        <v>0.97</v>
      </c>
      <c r="AB8" s="201">
        <v>0</v>
      </c>
      <c r="AC8" s="201">
        <v>10.4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152.72</v>
      </c>
      <c r="AP8" s="201">
        <v>0</v>
      </c>
      <c r="AQ8" s="201">
        <v>0</v>
      </c>
      <c r="AR8" s="201">
        <v>12.4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18.43</v>
      </c>
      <c r="K9" s="201">
        <v>0.33</v>
      </c>
      <c r="L9" s="201">
        <v>11.57</v>
      </c>
      <c r="M9" s="201">
        <v>1</v>
      </c>
      <c r="N9" s="201">
        <v>1.28</v>
      </c>
      <c r="O9" s="201">
        <v>0</v>
      </c>
      <c r="P9" s="201">
        <v>1.51</v>
      </c>
      <c r="Q9" s="201">
        <v>3.47</v>
      </c>
      <c r="R9" s="201">
        <v>0.46</v>
      </c>
      <c r="S9" s="201">
        <v>0.28000000000000003</v>
      </c>
      <c r="T9" s="201">
        <v>0</v>
      </c>
      <c r="U9" s="201">
        <v>2.15</v>
      </c>
      <c r="V9" s="201">
        <v>0.22</v>
      </c>
      <c r="W9" s="201">
        <v>0.48</v>
      </c>
      <c r="X9" s="201">
        <v>2.0499999999999998</v>
      </c>
      <c r="Y9" s="201">
        <v>0</v>
      </c>
      <c r="Z9" s="201">
        <v>2.74</v>
      </c>
      <c r="AA9" s="201">
        <v>0.97</v>
      </c>
      <c r="AB9" s="201">
        <v>0</v>
      </c>
      <c r="AC9" s="201">
        <v>10.4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152.72</v>
      </c>
      <c r="AP9" s="201">
        <v>0</v>
      </c>
      <c r="AQ9" s="201">
        <v>0</v>
      </c>
      <c r="AR9" s="201">
        <v>12.4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18.670000000000002</v>
      </c>
      <c r="K10" s="201">
        <v>0.33</v>
      </c>
      <c r="L10" s="201">
        <v>11.57</v>
      </c>
      <c r="M10" s="201">
        <v>1</v>
      </c>
      <c r="N10" s="201">
        <v>1.28</v>
      </c>
      <c r="O10" s="201">
        <v>0</v>
      </c>
      <c r="P10" s="201">
        <v>1.51</v>
      </c>
      <c r="Q10" s="201">
        <v>3.47</v>
      </c>
      <c r="R10" s="201">
        <v>0.46</v>
      </c>
      <c r="S10" s="201">
        <v>0.28000000000000003</v>
      </c>
      <c r="T10" s="201">
        <v>0</v>
      </c>
      <c r="U10" s="201">
        <v>2.15</v>
      </c>
      <c r="V10" s="201">
        <v>0.22</v>
      </c>
      <c r="W10" s="201">
        <v>0.48</v>
      </c>
      <c r="X10" s="201">
        <v>2.0499999999999998</v>
      </c>
      <c r="Y10" s="201">
        <v>0</v>
      </c>
      <c r="Z10" s="201">
        <v>2.74</v>
      </c>
      <c r="AA10" s="201">
        <v>0.97</v>
      </c>
      <c r="AB10" s="201">
        <v>0</v>
      </c>
      <c r="AC10" s="201">
        <v>10.4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152.72</v>
      </c>
      <c r="AP10" s="201">
        <v>0</v>
      </c>
      <c r="AQ10" s="201">
        <v>0</v>
      </c>
      <c r="AR10" s="201">
        <v>12.4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18.670000000000002</v>
      </c>
      <c r="K11" s="201">
        <v>0.33</v>
      </c>
      <c r="L11" s="201">
        <v>11.57</v>
      </c>
      <c r="M11" s="201">
        <v>1</v>
      </c>
      <c r="N11" s="201">
        <v>1.28</v>
      </c>
      <c r="O11" s="201">
        <v>0</v>
      </c>
      <c r="P11" s="201">
        <v>1.51</v>
      </c>
      <c r="Q11" s="201">
        <v>3.47</v>
      </c>
      <c r="R11" s="201">
        <v>0.46</v>
      </c>
      <c r="S11" s="201">
        <v>0.28000000000000003</v>
      </c>
      <c r="T11" s="201">
        <v>0</v>
      </c>
      <c r="U11" s="201">
        <v>2.15</v>
      </c>
      <c r="V11" s="201">
        <v>0.22</v>
      </c>
      <c r="W11" s="201">
        <v>0.48</v>
      </c>
      <c r="X11" s="201">
        <v>2.0499999999999998</v>
      </c>
      <c r="Y11" s="201">
        <v>0</v>
      </c>
      <c r="Z11" s="201">
        <v>2.74</v>
      </c>
      <c r="AA11" s="201">
        <v>0.97</v>
      </c>
      <c r="AB11" s="201">
        <v>0</v>
      </c>
      <c r="AC11" s="201">
        <v>10.4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152.72</v>
      </c>
      <c r="AP11" s="201">
        <v>0</v>
      </c>
      <c r="AQ11" s="201">
        <v>0</v>
      </c>
      <c r="AR11" s="201">
        <v>12.5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18.670000000000002</v>
      </c>
      <c r="K12" s="201">
        <v>0.33</v>
      </c>
      <c r="L12" s="201">
        <v>11.57</v>
      </c>
      <c r="M12" s="201">
        <v>1</v>
      </c>
      <c r="N12" s="201">
        <v>1.28</v>
      </c>
      <c r="O12" s="201">
        <v>0</v>
      </c>
      <c r="P12" s="201">
        <v>1.51</v>
      </c>
      <c r="Q12" s="201">
        <v>3.47</v>
      </c>
      <c r="R12" s="201">
        <v>0.46</v>
      </c>
      <c r="S12" s="201">
        <v>0.28000000000000003</v>
      </c>
      <c r="T12" s="201">
        <v>0</v>
      </c>
      <c r="U12" s="201">
        <v>2.15</v>
      </c>
      <c r="V12" s="201">
        <v>0.22</v>
      </c>
      <c r="W12" s="201">
        <v>0.48</v>
      </c>
      <c r="X12" s="201">
        <v>2.0499999999999998</v>
      </c>
      <c r="Y12" s="201">
        <v>0</v>
      </c>
      <c r="Z12" s="201">
        <v>2.74</v>
      </c>
      <c r="AA12" s="201">
        <v>0.97</v>
      </c>
      <c r="AB12" s="201">
        <v>0</v>
      </c>
      <c r="AC12" s="201">
        <v>10.7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152.72</v>
      </c>
      <c r="AP12" s="201">
        <v>0</v>
      </c>
      <c r="AQ12" s="201">
        <v>0</v>
      </c>
      <c r="AR12" s="201">
        <v>12.5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18.670000000000002</v>
      </c>
      <c r="K13" s="201">
        <v>0</v>
      </c>
      <c r="L13" s="201">
        <v>11.57</v>
      </c>
      <c r="M13" s="201">
        <v>1</v>
      </c>
      <c r="N13" s="201">
        <v>1.28</v>
      </c>
      <c r="O13" s="201">
        <v>0</v>
      </c>
      <c r="P13" s="201">
        <v>1.51</v>
      </c>
      <c r="Q13" s="201">
        <v>3.47</v>
      </c>
      <c r="R13" s="201">
        <v>0.46</v>
      </c>
      <c r="S13" s="201">
        <v>0.28000000000000003</v>
      </c>
      <c r="T13" s="201">
        <v>0</v>
      </c>
      <c r="U13" s="201">
        <v>2.15</v>
      </c>
      <c r="V13" s="201">
        <v>0.22</v>
      </c>
      <c r="W13" s="201">
        <v>0.48</v>
      </c>
      <c r="X13" s="201">
        <v>2.0499999999999998</v>
      </c>
      <c r="Y13" s="201">
        <v>0</v>
      </c>
      <c r="Z13" s="201">
        <v>2.74</v>
      </c>
      <c r="AA13" s="201">
        <v>0.97</v>
      </c>
      <c r="AB13" s="201">
        <v>0</v>
      </c>
      <c r="AC13" s="201">
        <v>10.7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152.72</v>
      </c>
      <c r="AP13" s="201">
        <v>0</v>
      </c>
      <c r="AQ13" s="201">
        <v>0</v>
      </c>
      <c r="AR13" s="201">
        <v>12.5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18.670000000000002</v>
      </c>
      <c r="K14" s="201">
        <v>0.33</v>
      </c>
      <c r="L14" s="201">
        <v>11.57</v>
      </c>
      <c r="M14" s="201">
        <v>1</v>
      </c>
      <c r="N14" s="201">
        <v>1.28</v>
      </c>
      <c r="O14" s="201">
        <v>0</v>
      </c>
      <c r="P14" s="201">
        <v>1.51</v>
      </c>
      <c r="Q14" s="201">
        <v>3.47</v>
      </c>
      <c r="R14" s="201">
        <v>0.46</v>
      </c>
      <c r="S14" s="201">
        <v>0.28000000000000003</v>
      </c>
      <c r="T14" s="201">
        <v>0</v>
      </c>
      <c r="U14" s="201">
        <v>2.15</v>
      </c>
      <c r="V14" s="201">
        <v>0.22</v>
      </c>
      <c r="W14" s="201">
        <v>0.48</v>
      </c>
      <c r="X14" s="201">
        <v>2.0499999999999998</v>
      </c>
      <c r="Y14" s="201">
        <v>0</v>
      </c>
      <c r="Z14" s="201">
        <v>2.74</v>
      </c>
      <c r="AA14" s="201">
        <v>0.97</v>
      </c>
      <c r="AB14" s="201">
        <v>0</v>
      </c>
      <c r="AC14" s="201">
        <v>9.8000000000000007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152.72</v>
      </c>
      <c r="AP14" s="201">
        <v>0</v>
      </c>
      <c r="AQ14" s="201">
        <v>0</v>
      </c>
      <c r="AR14" s="201">
        <v>12.5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18.940000000000001</v>
      </c>
      <c r="K15" s="201">
        <v>0.33</v>
      </c>
      <c r="L15" s="201">
        <v>51.79</v>
      </c>
      <c r="M15" s="201">
        <v>1</v>
      </c>
      <c r="N15" s="201">
        <v>1.28</v>
      </c>
      <c r="O15" s="201">
        <v>0</v>
      </c>
      <c r="P15" s="201">
        <v>1.51</v>
      </c>
      <c r="Q15" s="201">
        <v>3.47</v>
      </c>
      <c r="R15" s="201">
        <v>0.46</v>
      </c>
      <c r="S15" s="201">
        <v>0.28000000000000003</v>
      </c>
      <c r="T15" s="201">
        <v>0</v>
      </c>
      <c r="U15" s="201">
        <v>2.15</v>
      </c>
      <c r="V15" s="201">
        <v>0.22</v>
      </c>
      <c r="W15" s="201">
        <v>0.48</v>
      </c>
      <c r="X15" s="201">
        <v>2.0499999999999998</v>
      </c>
      <c r="Y15" s="201">
        <v>0</v>
      </c>
      <c r="Z15" s="201">
        <v>2.74</v>
      </c>
      <c r="AA15" s="201">
        <v>0.97</v>
      </c>
      <c r="AB15" s="201">
        <v>0</v>
      </c>
      <c r="AC15" s="201">
        <v>9.8000000000000007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157.07</v>
      </c>
      <c r="AP15" s="201">
        <v>0</v>
      </c>
      <c r="AQ15" s="201">
        <v>0</v>
      </c>
      <c r="AR15" s="201">
        <v>12.5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18.940000000000001</v>
      </c>
      <c r="K16" s="201">
        <v>0.33</v>
      </c>
      <c r="L16" s="201">
        <v>133.81</v>
      </c>
      <c r="M16" s="201">
        <v>1</v>
      </c>
      <c r="N16" s="201">
        <v>1.28</v>
      </c>
      <c r="O16" s="201">
        <v>0</v>
      </c>
      <c r="P16" s="201">
        <v>1.51</v>
      </c>
      <c r="Q16" s="201">
        <v>3.47</v>
      </c>
      <c r="R16" s="201">
        <v>0.46</v>
      </c>
      <c r="S16" s="201">
        <v>0.28000000000000003</v>
      </c>
      <c r="T16" s="201">
        <v>0</v>
      </c>
      <c r="U16" s="201">
        <v>2.15</v>
      </c>
      <c r="V16" s="201">
        <v>0.22</v>
      </c>
      <c r="W16" s="201">
        <v>0.48</v>
      </c>
      <c r="X16" s="201">
        <v>2.0499999999999998</v>
      </c>
      <c r="Y16" s="201">
        <v>0</v>
      </c>
      <c r="Z16" s="201">
        <v>2.74</v>
      </c>
      <c r="AA16" s="201">
        <v>0.97</v>
      </c>
      <c r="AB16" s="201">
        <v>0</v>
      </c>
      <c r="AC16" s="201">
        <v>9.8000000000000007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157.07</v>
      </c>
      <c r="AP16" s="201">
        <v>0</v>
      </c>
      <c r="AQ16" s="201">
        <v>0</v>
      </c>
      <c r="AR16" s="201">
        <v>12.5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18.940000000000001</v>
      </c>
      <c r="K17" s="201">
        <v>0.33</v>
      </c>
      <c r="L17" s="201">
        <v>172.41</v>
      </c>
      <c r="M17" s="201">
        <v>1</v>
      </c>
      <c r="N17" s="201">
        <v>1.28</v>
      </c>
      <c r="O17" s="201">
        <v>0</v>
      </c>
      <c r="P17" s="201">
        <v>1.51</v>
      </c>
      <c r="Q17" s="201">
        <v>3.47</v>
      </c>
      <c r="R17" s="201">
        <v>0.46</v>
      </c>
      <c r="S17" s="201">
        <v>0.28000000000000003</v>
      </c>
      <c r="T17" s="201">
        <v>0</v>
      </c>
      <c r="U17" s="201">
        <v>2.15</v>
      </c>
      <c r="V17" s="201">
        <v>0.22</v>
      </c>
      <c r="W17" s="201">
        <v>0.48</v>
      </c>
      <c r="X17" s="201">
        <v>2.0499999999999998</v>
      </c>
      <c r="Y17" s="201">
        <v>0</v>
      </c>
      <c r="Z17" s="201">
        <v>2.74</v>
      </c>
      <c r="AA17" s="201">
        <v>0.97</v>
      </c>
      <c r="AB17" s="201">
        <v>0</v>
      </c>
      <c r="AC17" s="201">
        <v>9.8000000000000007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157.07</v>
      </c>
      <c r="AP17" s="201">
        <v>0</v>
      </c>
      <c r="AQ17" s="201">
        <v>0</v>
      </c>
      <c r="AR17" s="201">
        <v>12.5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18.940000000000001</v>
      </c>
      <c r="K18" s="201">
        <v>0.46</v>
      </c>
      <c r="L18" s="201">
        <v>201.35</v>
      </c>
      <c r="M18" s="201">
        <v>1</v>
      </c>
      <c r="N18" s="201">
        <v>1.28</v>
      </c>
      <c r="O18" s="201">
        <v>0</v>
      </c>
      <c r="P18" s="201">
        <v>1.51</v>
      </c>
      <c r="Q18" s="201">
        <v>3.47</v>
      </c>
      <c r="R18" s="201">
        <v>0.46</v>
      </c>
      <c r="S18" s="201">
        <v>0.28000000000000003</v>
      </c>
      <c r="T18" s="201">
        <v>0</v>
      </c>
      <c r="U18" s="201">
        <v>2.15</v>
      </c>
      <c r="V18" s="201">
        <v>0.22</v>
      </c>
      <c r="W18" s="201">
        <v>0.48</v>
      </c>
      <c r="X18" s="201">
        <v>2.0499999999999998</v>
      </c>
      <c r="Y18" s="201">
        <v>0</v>
      </c>
      <c r="Z18" s="201">
        <v>2.74</v>
      </c>
      <c r="AA18" s="201">
        <v>0.97</v>
      </c>
      <c r="AB18" s="201">
        <v>0</v>
      </c>
      <c r="AC18" s="201">
        <v>9.8000000000000007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157.07</v>
      </c>
      <c r="AP18" s="201">
        <v>0</v>
      </c>
      <c r="AQ18" s="201">
        <v>0</v>
      </c>
      <c r="AR18" s="201">
        <v>12.5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19.170000000000002</v>
      </c>
      <c r="K19" s="201">
        <v>0.33</v>
      </c>
      <c r="L19" s="201">
        <v>230.3</v>
      </c>
      <c r="M19" s="201">
        <v>1</v>
      </c>
      <c r="N19" s="201">
        <v>1.28</v>
      </c>
      <c r="O19" s="201">
        <v>0</v>
      </c>
      <c r="P19" s="201">
        <v>1.51</v>
      </c>
      <c r="Q19" s="201">
        <v>3.47</v>
      </c>
      <c r="R19" s="201">
        <v>0.46</v>
      </c>
      <c r="S19" s="201">
        <v>0.28000000000000003</v>
      </c>
      <c r="T19" s="201">
        <v>0</v>
      </c>
      <c r="U19" s="201">
        <v>2.15</v>
      </c>
      <c r="V19" s="201">
        <v>0.22</v>
      </c>
      <c r="W19" s="201">
        <v>0.48</v>
      </c>
      <c r="X19" s="201">
        <v>2.0499999999999998</v>
      </c>
      <c r="Y19" s="201">
        <v>0</v>
      </c>
      <c r="Z19" s="201">
        <v>2.74</v>
      </c>
      <c r="AA19" s="201">
        <v>0.97</v>
      </c>
      <c r="AB19" s="201">
        <v>0</v>
      </c>
      <c r="AC19" s="201">
        <v>9.8000000000000007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157.07</v>
      </c>
      <c r="AP19" s="201">
        <v>0</v>
      </c>
      <c r="AQ19" s="201">
        <v>0</v>
      </c>
      <c r="AR19" s="201">
        <v>12.56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19.170000000000002</v>
      </c>
      <c r="K20" s="201">
        <v>0.27</v>
      </c>
      <c r="L20" s="201">
        <v>230.3</v>
      </c>
      <c r="M20" s="201">
        <v>1</v>
      </c>
      <c r="N20" s="201">
        <v>1.28</v>
      </c>
      <c r="O20" s="201">
        <v>0</v>
      </c>
      <c r="P20" s="201">
        <v>1.51</v>
      </c>
      <c r="Q20" s="201">
        <v>3.47</v>
      </c>
      <c r="R20" s="201">
        <v>0.46</v>
      </c>
      <c r="S20" s="201">
        <v>0.28000000000000003</v>
      </c>
      <c r="T20" s="201">
        <v>0</v>
      </c>
      <c r="U20" s="201">
        <v>2.15</v>
      </c>
      <c r="V20" s="201">
        <v>0.22</v>
      </c>
      <c r="W20" s="201">
        <v>0.48</v>
      </c>
      <c r="X20" s="201">
        <v>2.0499999999999998</v>
      </c>
      <c r="Y20" s="201">
        <v>0</v>
      </c>
      <c r="Z20" s="201">
        <v>2.74</v>
      </c>
      <c r="AA20" s="201">
        <v>0.97</v>
      </c>
      <c r="AB20" s="201">
        <v>0</v>
      </c>
      <c r="AC20" s="201">
        <v>9.8000000000000007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157.07</v>
      </c>
      <c r="AP20" s="201">
        <v>0</v>
      </c>
      <c r="AQ20" s="201">
        <v>0</v>
      </c>
      <c r="AR20" s="201">
        <v>12.56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19.170000000000002</v>
      </c>
      <c r="K21" s="201">
        <v>0.43</v>
      </c>
      <c r="L21" s="201">
        <v>254.42</v>
      </c>
      <c r="M21" s="201">
        <v>1</v>
      </c>
      <c r="N21" s="201">
        <v>1.28</v>
      </c>
      <c r="O21" s="201">
        <v>0</v>
      </c>
      <c r="P21" s="201">
        <v>1.51</v>
      </c>
      <c r="Q21" s="201">
        <v>3.47</v>
      </c>
      <c r="R21" s="201">
        <v>0.46</v>
      </c>
      <c r="S21" s="201">
        <v>0.28000000000000003</v>
      </c>
      <c r="T21" s="201">
        <v>0</v>
      </c>
      <c r="U21" s="201">
        <v>2.15</v>
      </c>
      <c r="V21" s="201">
        <v>0.22</v>
      </c>
      <c r="W21" s="201">
        <v>0.48</v>
      </c>
      <c r="X21" s="201">
        <v>2.0499999999999998</v>
      </c>
      <c r="Y21" s="201">
        <v>0</v>
      </c>
      <c r="Z21" s="201">
        <v>2.74</v>
      </c>
      <c r="AA21" s="201">
        <v>0.97</v>
      </c>
      <c r="AB21" s="201">
        <v>0</v>
      </c>
      <c r="AC21" s="201">
        <v>9.8000000000000007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157.07</v>
      </c>
      <c r="AP21" s="201">
        <v>0</v>
      </c>
      <c r="AQ21" s="201">
        <v>0</v>
      </c>
      <c r="AR21" s="201">
        <v>12.56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19.170000000000002</v>
      </c>
      <c r="K22" s="201">
        <v>0.33</v>
      </c>
      <c r="L22" s="201">
        <v>254.42</v>
      </c>
      <c r="M22" s="201">
        <v>1</v>
      </c>
      <c r="N22" s="201">
        <v>1.28</v>
      </c>
      <c r="O22" s="201">
        <v>0</v>
      </c>
      <c r="P22" s="201">
        <v>1.51</v>
      </c>
      <c r="Q22" s="201">
        <v>3.47</v>
      </c>
      <c r="R22" s="201">
        <v>0.46</v>
      </c>
      <c r="S22" s="201">
        <v>0.28000000000000003</v>
      </c>
      <c r="T22" s="201">
        <v>0</v>
      </c>
      <c r="U22" s="201">
        <v>2.15</v>
      </c>
      <c r="V22" s="201">
        <v>0.22</v>
      </c>
      <c r="W22" s="201">
        <v>0.48</v>
      </c>
      <c r="X22" s="201">
        <v>2.0499999999999998</v>
      </c>
      <c r="Y22" s="201">
        <v>0</v>
      </c>
      <c r="Z22" s="201">
        <v>2.74</v>
      </c>
      <c r="AA22" s="201">
        <v>0.97</v>
      </c>
      <c r="AB22" s="201">
        <v>0</v>
      </c>
      <c r="AC22" s="201">
        <v>9.8000000000000007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157.07</v>
      </c>
      <c r="AP22" s="201">
        <v>0</v>
      </c>
      <c r="AQ22" s="201">
        <v>0</v>
      </c>
      <c r="AR22" s="201">
        <v>12.56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19.170000000000002</v>
      </c>
      <c r="K23" s="201">
        <v>0.33</v>
      </c>
      <c r="L23" s="201">
        <v>244.77</v>
      </c>
      <c r="M23" s="201">
        <v>1</v>
      </c>
      <c r="N23" s="201">
        <v>1.28</v>
      </c>
      <c r="O23" s="201">
        <v>0</v>
      </c>
      <c r="P23" s="201">
        <v>1.51</v>
      </c>
      <c r="Q23" s="201">
        <v>3.47</v>
      </c>
      <c r="R23" s="201">
        <v>0.46</v>
      </c>
      <c r="S23" s="201">
        <v>0.28000000000000003</v>
      </c>
      <c r="T23" s="201">
        <v>0</v>
      </c>
      <c r="U23" s="201">
        <v>2.15</v>
      </c>
      <c r="V23" s="201">
        <v>0.22</v>
      </c>
      <c r="W23" s="201">
        <v>0.48</v>
      </c>
      <c r="X23" s="201">
        <v>2.0499999999999998</v>
      </c>
      <c r="Y23" s="201">
        <v>0</v>
      </c>
      <c r="Z23" s="201">
        <v>2.74</v>
      </c>
      <c r="AA23" s="201">
        <v>0.97</v>
      </c>
      <c r="AB23" s="201">
        <v>0</v>
      </c>
      <c r="AC23" s="201">
        <v>9.8000000000000007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157.07</v>
      </c>
      <c r="AP23" s="201">
        <v>0</v>
      </c>
      <c r="AQ23" s="201">
        <v>0</v>
      </c>
      <c r="AR23" s="201">
        <v>12.56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19.170000000000002</v>
      </c>
      <c r="K24" s="201">
        <v>4.4000000000000004</v>
      </c>
      <c r="L24" s="201">
        <v>264.07</v>
      </c>
      <c r="M24" s="201">
        <v>1</v>
      </c>
      <c r="N24" s="201">
        <v>1.28</v>
      </c>
      <c r="O24" s="201">
        <v>0</v>
      </c>
      <c r="P24" s="201">
        <v>1.51</v>
      </c>
      <c r="Q24" s="201">
        <v>3.47</v>
      </c>
      <c r="R24" s="201">
        <v>0.46</v>
      </c>
      <c r="S24" s="201">
        <v>0.28000000000000003</v>
      </c>
      <c r="T24" s="201">
        <v>0</v>
      </c>
      <c r="U24" s="201">
        <v>2.15</v>
      </c>
      <c r="V24" s="201">
        <v>0.22</v>
      </c>
      <c r="W24" s="201">
        <v>0.48</v>
      </c>
      <c r="X24" s="201">
        <v>2.0499999999999998</v>
      </c>
      <c r="Y24" s="201">
        <v>0</v>
      </c>
      <c r="Z24" s="201">
        <v>2.74</v>
      </c>
      <c r="AA24" s="201">
        <v>0.97</v>
      </c>
      <c r="AB24" s="201">
        <v>0</v>
      </c>
      <c r="AC24" s="201">
        <v>10.11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157.07</v>
      </c>
      <c r="AP24" s="201">
        <v>0</v>
      </c>
      <c r="AQ24" s="201">
        <v>0</v>
      </c>
      <c r="AR24" s="201">
        <v>12.56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19.170000000000002</v>
      </c>
      <c r="K25" s="201">
        <v>4.4000000000000004</v>
      </c>
      <c r="L25" s="201">
        <v>264.07</v>
      </c>
      <c r="M25" s="201">
        <v>1</v>
      </c>
      <c r="N25" s="201">
        <v>1.28</v>
      </c>
      <c r="O25" s="201">
        <v>0</v>
      </c>
      <c r="P25" s="201">
        <v>1.51</v>
      </c>
      <c r="Q25" s="201">
        <v>3.47</v>
      </c>
      <c r="R25" s="201">
        <v>0.46</v>
      </c>
      <c r="S25" s="201">
        <v>0.28000000000000003</v>
      </c>
      <c r="T25" s="201">
        <v>0</v>
      </c>
      <c r="U25" s="201">
        <v>2.15</v>
      </c>
      <c r="V25" s="201">
        <v>0.22</v>
      </c>
      <c r="W25" s="201">
        <v>0.48</v>
      </c>
      <c r="X25" s="201">
        <v>2.0499999999999998</v>
      </c>
      <c r="Y25" s="201">
        <v>0</v>
      </c>
      <c r="Z25" s="201">
        <v>2.74</v>
      </c>
      <c r="AA25" s="201">
        <v>0.97</v>
      </c>
      <c r="AB25" s="201">
        <v>0</v>
      </c>
      <c r="AC25" s="201">
        <v>10.11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91.81</v>
      </c>
      <c r="AP25" s="201">
        <v>0</v>
      </c>
      <c r="AQ25" s="201">
        <v>0</v>
      </c>
      <c r="AR25" s="201">
        <v>12.56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19.170000000000002</v>
      </c>
      <c r="K26" s="201">
        <v>4.4000000000000004</v>
      </c>
      <c r="L26" s="201">
        <v>264.07</v>
      </c>
      <c r="M26" s="201">
        <v>1</v>
      </c>
      <c r="N26" s="201">
        <v>1.28</v>
      </c>
      <c r="O26" s="201">
        <v>0</v>
      </c>
      <c r="P26" s="201">
        <v>1.51</v>
      </c>
      <c r="Q26" s="201">
        <v>3.47</v>
      </c>
      <c r="R26" s="201">
        <v>0.46</v>
      </c>
      <c r="S26" s="201">
        <v>0.28000000000000003</v>
      </c>
      <c r="T26" s="201">
        <v>0</v>
      </c>
      <c r="U26" s="201">
        <v>2.15</v>
      </c>
      <c r="V26" s="201">
        <v>0.22</v>
      </c>
      <c r="W26" s="201">
        <v>0.48</v>
      </c>
      <c r="X26" s="201">
        <v>2.0499999999999998</v>
      </c>
      <c r="Y26" s="201">
        <v>0</v>
      </c>
      <c r="Z26" s="201">
        <v>2.74</v>
      </c>
      <c r="AA26" s="201">
        <v>0.97</v>
      </c>
      <c r="AB26" s="201">
        <v>0</v>
      </c>
      <c r="AC26" s="201">
        <v>10.11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91.81</v>
      </c>
      <c r="AP26" s="201">
        <v>0</v>
      </c>
      <c r="AQ26" s="201">
        <v>0</v>
      </c>
      <c r="AR26" s="201">
        <v>12.56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19.170000000000002</v>
      </c>
      <c r="K27" s="201">
        <v>4.4000000000000004</v>
      </c>
      <c r="L27" s="201">
        <v>259.95</v>
      </c>
      <c r="M27" s="201">
        <v>1</v>
      </c>
      <c r="N27" s="201">
        <v>1.28</v>
      </c>
      <c r="O27" s="201">
        <v>0</v>
      </c>
      <c r="P27" s="201">
        <v>1.51</v>
      </c>
      <c r="Q27" s="201">
        <v>3.47</v>
      </c>
      <c r="R27" s="201">
        <v>0.46</v>
      </c>
      <c r="S27" s="201">
        <v>0.28000000000000003</v>
      </c>
      <c r="T27" s="201">
        <v>0</v>
      </c>
      <c r="U27" s="201">
        <v>2.15</v>
      </c>
      <c r="V27" s="201">
        <v>0.22</v>
      </c>
      <c r="W27" s="201">
        <v>0.48</v>
      </c>
      <c r="X27" s="201">
        <v>2.0499999999999998</v>
      </c>
      <c r="Y27" s="201">
        <v>0</v>
      </c>
      <c r="Z27" s="201">
        <v>2.74</v>
      </c>
      <c r="AA27" s="201">
        <v>0.97</v>
      </c>
      <c r="AB27" s="201">
        <v>0</v>
      </c>
      <c r="AC27" s="201">
        <v>10.11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91.81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19.170000000000002</v>
      </c>
      <c r="K28" s="201">
        <v>4.4000000000000004</v>
      </c>
      <c r="L28" s="201">
        <v>259.95</v>
      </c>
      <c r="M28" s="201">
        <v>1</v>
      </c>
      <c r="N28" s="201">
        <v>1.28</v>
      </c>
      <c r="O28" s="201">
        <v>0</v>
      </c>
      <c r="P28" s="201">
        <v>1.51</v>
      </c>
      <c r="Q28" s="201">
        <v>3.47</v>
      </c>
      <c r="R28" s="201">
        <v>0.46</v>
      </c>
      <c r="S28" s="201">
        <v>0.28000000000000003</v>
      </c>
      <c r="T28" s="201">
        <v>0</v>
      </c>
      <c r="U28" s="201">
        <v>2.15</v>
      </c>
      <c r="V28" s="201">
        <v>0.22</v>
      </c>
      <c r="W28" s="201">
        <v>0.48</v>
      </c>
      <c r="X28" s="201">
        <v>2.0499999999999998</v>
      </c>
      <c r="Y28" s="201">
        <v>0</v>
      </c>
      <c r="Z28" s="201">
        <v>2.74</v>
      </c>
      <c r="AA28" s="201">
        <v>0.97</v>
      </c>
      <c r="AB28" s="201">
        <v>0</v>
      </c>
      <c r="AC28" s="201">
        <v>10.11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91.81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19.170000000000002</v>
      </c>
      <c r="K29" s="201">
        <v>4.4000000000000004</v>
      </c>
      <c r="L29" s="201">
        <v>259.95</v>
      </c>
      <c r="M29" s="201">
        <v>1</v>
      </c>
      <c r="N29" s="201">
        <v>1.28</v>
      </c>
      <c r="O29" s="201">
        <v>0</v>
      </c>
      <c r="P29" s="201">
        <v>1.51</v>
      </c>
      <c r="Q29" s="201">
        <v>3.47</v>
      </c>
      <c r="R29" s="201">
        <v>0.46</v>
      </c>
      <c r="S29" s="201">
        <v>0.28000000000000003</v>
      </c>
      <c r="T29" s="201">
        <v>0</v>
      </c>
      <c r="U29" s="201">
        <v>2.15</v>
      </c>
      <c r="V29" s="201">
        <v>0.22</v>
      </c>
      <c r="W29" s="201">
        <v>0.48</v>
      </c>
      <c r="X29" s="201">
        <v>2.0499999999999998</v>
      </c>
      <c r="Y29" s="201">
        <v>0</v>
      </c>
      <c r="Z29" s="201">
        <v>2.74</v>
      </c>
      <c r="AA29" s="201">
        <v>0.97</v>
      </c>
      <c r="AB29" s="201">
        <v>0</v>
      </c>
      <c r="AC29" s="201">
        <v>10.11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91.81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19.170000000000002</v>
      </c>
      <c r="K30" s="201">
        <v>4.4000000000000004</v>
      </c>
      <c r="L30" s="201">
        <v>259.95</v>
      </c>
      <c r="M30" s="201">
        <v>1</v>
      </c>
      <c r="N30" s="201">
        <v>1.28</v>
      </c>
      <c r="O30" s="201">
        <v>0</v>
      </c>
      <c r="P30" s="201">
        <v>1.51</v>
      </c>
      <c r="Q30" s="201">
        <v>3.47</v>
      </c>
      <c r="R30" s="201">
        <v>0.46</v>
      </c>
      <c r="S30" s="201">
        <v>0.28000000000000003</v>
      </c>
      <c r="T30" s="201">
        <v>0</v>
      </c>
      <c r="U30" s="201">
        <v>2.15</v>
      </c>
      <c r="V30" s="201">
        <v>0.22</v>
      </c>
      <c r="W30" s="201">
        <v>0.48</v>
      </c>
      <c r="X30" s="201">
        <v>2.0499999999999998</v>
      </c>
      <c r="Y30" s="201">
        <v>0</v>
      </c>
      <c r="Z30" s="201">
        <v>2.74</v>
      </c>
      <c r="AA30" s="201">
        <v>0.97</v>
      </c>
      <c r="AB30" s="201">
        <v>0</v>
      </c>
      <c r="AC30" s="201">
        <v>10.11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91.81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4.4000000000000004</v>
      </c>
      <c r="L31" s="201">
        <v>259.95</v>
      </c>
      <c r="M31" s="201">
        <v>1</v>
      </c>
      <c r="N31" s="201">
        <v>1.28</v>
      </c>
      <c r="O31" s="201">
        <v>0</v>
      </c>
      <c r="P31" s="201">
        <v>1.51</v>
      </c>
      <c r="Q31" s="201">
        <v>3.35</v>
      </c>
      <c r="R31" s="201">
        <v>0</v>
      </c>
      <c r="S31" s="201">
        <v>0</v>
      </c>
      <c r="T31" s="201">
        <v>0</v>
      </c>
      <c r="U31" s="201">
        <v>2.15</v>
      </c>
      <c r="V31" s="201">
        <v>0.22</v>
      </c>
      <c r="W31" s="201">
        <v>0.48</v>
      </c>
      <c r="X31" s="201">
        <v>2.0499999999999998</v>
      </c>
      <c r="Y31" s="201">
        <v>0</v>
      </c>
      <c r="Z31" s="201">
        <v>2.74</v>
      </c>
      <c r="AA31" s="201">
        <v>0.97</v>
      </c>
      <c r="AB31" s="201">
        <v>0</v>
      </c>
      <c r="AC31" s="201">
        <v>10.11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91.81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4.4000000000000004</v>
      </c>
      <c r="L32" s="201">
        <v>259.95</v>
      </c>
      <c r="M32" s="201">
        <v>1</v>
      </c>
      <c r="N32" s="201">
        <v>1.28</v>
      </c>
      <c r="O32" s="201">
        <v>0</v>
      </c>
      <c r="P32" s="201">
        <v>1.51</v>
      </c>
      <c r="Q32" s="201">
        <v>3.35</v>
      </c>
      <c r="R32" s="201">
        <v>0</v>
      </c>
      <c r="S32" s="201">
        <v>0</v>
      </c>
      <c r="T32" s="201">
        <v>0</v>
      </c>
      <c r="U32" s="201">
        <v>2.15</v>
      </c>
      <c r="V32" s="201">
        <v>0.22</v>
      </c>
      <c r="W32" s="201">
        <v>0.48</v>
      </c>
      <c r="X32" s="201">
        <v>2.0499999999999998</v>
      </c>
      <c r="Y32" s="201">
        <v>0</v>
      </c>
      <c r="Z32" s="201">
        <v>2.74</v>
      </c>
      <c r="AA32" s="201">
        <v>0.97</v>
      </c>
      <c r="AB32" s="201">
        <v>0</v>
      </c>
      <c r="AC32" s="201">
        <v>10.11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91.81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4.4000000000000004</v>
      </c>
      <c r="L33" s="201">
        <v>259.95</v>
      </c>
      <c r="M33" s="201">
        <v>1</v>
      </c>
      <c r="N33" s="201">
        <v>1.28</v>
      </c>
      <c r="O33" s="201">
        <v>0</v>
      </c>
      <c r="P33" s="201">
        <v>1.51</v>
      </c>
      <c r="Q33" s="201">
        <v>3.47</v>
      </c>
      <c r="R33" s="201">
        <v>0.46</v>
      </c>
      <c r="S33" s="201">
        <v>0.28000000000000003</v>
      </c>
      <c r="T33" s="201">
        <v>0</v>
      </c>
      <c r="U33" s="201">
        <v>2.15</v>
      </c>
      <c r="V33" s="201">
        <v>0.22</v>
      </c>
      <c r="W33" s="201">
        <v>0.48</v>
      </c>
      <c r="X33" s="201">
        <v>2.0499999999999998</v>
      </c>
      <c r="Y33" s="201">
        <v>0</v>
      </c>
      <c r="Z33" s="201">
        <v>2.74</v>
      </c>
      <c r="AA33" s="201">
        <v>0.97</v>
      </c>
      <c r="AB33" s="201">
        <v>0</v>
      </c>
      <c r="AC33" s="201">
        <v>10.11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91.81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18.940000000000001</v>
      </c>
      <c r="K34" s="201">
        <v>4.4000000000000004</v>
      </c>
      <c r="L34" s="201">
        <v>259.95</v>
      </c>
      <c r="M34" s="201">
        <v>1</v>
      </c>
      <c r="N34" s="201">
        <v>1.28</v>
      </c>
      <c r="O34" s="201">
        <v>0</v>
      </c>
      <c r="P34" s="201">
        <v>1.51</v>
      </c>
      <c r="Q34" s="201">
        <v>3.47</v>
      </c>
      <c r="R34" s="201">
        <v>6.06</v>
      </c>
      <c r="S34" s="201">
        <v>3.76</v>
      </c>
      <c r="T34" s="201">
        <v>0</v>
      </c>
      <c r="U34" s="201">
        <v>2.15</v>
      </c>
      <c r="V34" s="201">
        <v>3</v>
      </c>
      <c r="W34" s="201">
        <v>6.01</v>
      </c>
      <c r="X34" s="201">
        <v>20.86</v>
      </c>
      <c r="Y34" s="201">
        <v>0</v>
      </c>
      <c r="Z34" s="201">
        <v>39.35</v>
      </c>
      <c r="AA34" s="201">
        <v>13.4</v>
      </c>
      <c r="AB34" s="201">
        <v>0</v>
      </c>
      <c r="AC34" s="201">
        <v>10.11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91.81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18.940000000000001</v>
      </c>
      <c r="K35" s="201">
        <v>4.4000000000000004</v>
      </c>
      <c r="L35" s="201">
        <v>259.95</v>
      </c>
      <c r="M35" s="201">
        <v>1</v>
      </c>
      <c r="N35" s="201">
        <v>1.28</v>
      </c>
      <c r="O35" s="201">
        <v>0</v>
      </c>
      <c r="P35" s="201">
        <v>1.51</v>
      </c>
      <c r="Q35" s="201">
        <v>3.47</v>
      </c>
      <c r="R35" s="201">
        <v>6.06</v>
      </c>
      <c r="S35" s="201">
        <v>3.76</v>
      </c>
      <c r="T35" s="201">
        <v>0</v>
      </c>
      <c r="U35" s="201">
        <v>2.2999999999999998</v>
      </c>
      <c r="V35" s="201">
        <v>3</v>
      </c>
      <c r="W35" s="201">
        <v>6</v>
      </c>
      <c r="X35" s="201">
        <v>20.86</v>
      </c>
      <c r="Y35" s="201">
        <v>0</v>
      </c>
      <c r="Z35" s="201">
        <v>58.65</v>
      </c>
      <c r="AA35" s="201">
        <v>13.4</v>
      </c>
      <c r="AB35" s="201">
        <v>0</v>
      </c>
      <c r="AC35" s="201">
        <v>10.11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91.81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18.940000000000001</v>
      </c>
      <c r="K36" s="201">
        <v>4.4000000000000004</v>
      </c>
      <c r="L36" s="201">
        <v>259.95</v>
      </c>
      <c r="M36" s="201">
        <v>1</v>
      </c>
      <c r="N36" s="201">
        <v>1.28</v>
      </c>
      <c r="O36" s="201">
        <v>0</v>
      </c>
      <c r="P36" s="201">
        <v>1.51</v>
      </c>
      <c r="Q36" s="201">
        <v>3.47</v>
      </c>
      <c r="R36" s="201">
        <v>6.06</v>
      </c>
      <c r="S36" s="201">
        <v>3.76</v>
      </c>
      <c r="T36" s="201">
        <v>0</v>
      </c>
      <c r="U36" s="201">
        <v>2.1800000000000002</v>
      </c>
      <c r="V36" s="201">
        <v>3</v>
      </c>
      <c r="W36" s="201">
        <v>6</v>
      </c>
      <c r="X36" s="201">
        <v>20.86</v>
      </c>
      <c r="Y36" s="201">
        <v>0</v>
      </c>
      <c r="Z36" s="201">
        <v>58.65</v>
      </c>
      <c r="AA36" s="201">
        <v>13.4</v>
      </c>
      <c r="AB36" s="201">
        <v>0</v>
      </c>
      <c r="AC36" s="201">
        <v>10.11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91.81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18.940000000000001</v>
      </c>
      <c r="K37" s="201">
        <v>4.4000000000000004</v>
      </c>
      <c r="L37" s="201">
        <v>259.85000000000002</v>
      </c>
      <c r="M37" s="201">
        <v>1</v>
      </c>
      <c r="N37" s="201">
        <v>1.28</v>
      </c>
      <c r="O37" s="201">
        <v>0</v>
      </c>
      <c r="P37" s="201">
        <v>1.51</v>
      </c>
      <c r="Q37" s="201">
        <v>3.47</v>
      </c>
      <c r="R37" s="201">
        <v>6.06</v>
      </c>
      <c r="S37" s="201">
        <v>3.76</v>
      </c>
      <c r="T37" s="201">
        <v>0</v>
      </c>
      <c r="U37" s="201">
        <v>2.1800000000000002</v>
      </c>
      <c r="V37" s="201">
        <v>3</v>
      </c>
      <c r="W37" s="201">
        <v>6</v>
      </c>
      <c r="X37" s="201">
        <v>20.9</v>
      </c>
      <c r="Y37" s="201">
        <v>0</v>
      </c>
      <c r="Z37" s="201">
        <v>58.65</v>
      </c>
      <c r="AA37" s="201">
        <v>13.4</v>
      </c>
      <c r="AB37" s="201">
        <v>0</v>
      </c>
      <c r="AC37" s="201">
        <v>10.11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18.940000000000001</v>
      </c>
      <c r="K38" s="201">
        <v>4.4000000000000004</v>
      </c>
      <c r="L38" s="201">
        <v>259.85000000000002</v>
      </c>
      <c r="M38" s="201">
        <v>1</v>
      </c>
      <c r="N38" s="201">
        <v>1.28</v>
      </c>
      <c r="O38" s="201">
        <v>0</v>
      </c>
      <c r="P38" s="201">
        <v>1.51</v>
      </c>
      <c r="Q38" s="201">
        <v>3.47</v>
      </c>
      <c r="R38" s="201">
        <v>6.06</v>
      </c>
      <c r="S38" s="201">
        <v>3.76</v>
      </c>
      <c r="T38" s="201">
        <v>0</v>
      </c>
      <c r="U38" s="201">
        <v>2.1800000000000002</v>
      </c>
      <c r="V38" s="201">
        <v>3</v>
      </c>
      <c r="W38" s="201">
        <v>6</v>
      </c>
      <c r="X38" s="201">
        <v>20.9</v>
      </c>
      <c r="Y38" s="201">
        <v>0</v>
      </c>
      <c r="Z38" s="201">
        <v>58.65</v>
      </c>
      <c r="AA38" s="201">
        <v>10</v>
      </c>
      <c r="AB38" s="201">
        <v>0</v>
      </c>
      <c r="AC38" s="201">
        <v>10.11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4.4000000000000004</v>
      </c>
      <c r="L39" s="201">
        <v>259.85000000000002</v>
      </c>
      <c r="M39" s="201">
        <v>1</v>
      </c>
      <c r="N39" s="201">
        <v>1.28</v>
      </c>
      <c r="O39" s="201">
        <v>0</v>
      </c>
      <c r="P39" s="201">
        <v>1.51</v>
      </c>
      <c r="Q39" s="201">
        <v>3.47</v>
      </c>
      <c r="R39" s="201">
        <v>6.06</v>
      </c>
      <c r="S39" s="201">
        <v>3.76</v>
      </c>
      <c r="T39" s="201">
        <v>0</v>
      </c>
      <c r="U39" s="201">
        <v>2.1800000000000002</v>
      </c>
      <c r="V39" s="201">
        <v>3</v>
      </c>
      <c r="W39" s="201">
        <v>6</v>
      </c>
      <c r="X39" s="201">
        <v>20.9</v>
      </c>
      <c r="Y39" s="201">
        <v>0</v>
      </c>
      <c r="Z39" s="201">
        <v>58.65</v>
      </c>
      <c r="AA39" s="201">
        <v>10</v>
      </c>
      <c r="AB39" s="201">
        <v>0</v>
      </c>
      <c r="AC39" s="201">
        <v>10.11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152.72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4.4000000000000004</v>
      </c>
      <c r="L40" s="201">
        <v>259.85000000000002</v>
      </c>
      <c r="M40" s="201">
        <v>1</v>
      </c>
      <c r="N40" s="201">
        <v>1.28</v>
      </c>
      <c r="O40" s="201">
        <v>0</v>
      </c>
      <c r="P40" s="201">
        <v>1.51</v>
      </c>
      <c r="Q40" s="201">
        <v>3.47</v>
      </c>
      <c r="R40" s="201">
        <v>6.06</v>
      </c>
      <c r="S40" s="201">
        <v>3.76</v>
      </c>
      <c r="T40" s="201">
        <v>0</v>
      </c>
      <c r="U40" s="201">
        <v>2.1800000000000002</v>
      </c>
      <c r="V40" s="201">
        <v>3</v>
      </c>
      <c r="W40" s="201">
        <v>6</v>
      </c>
      <c r="X40" s="201">
        <v>20.9</v>
      </c>
      <c r="Y40" s="201">
        <v>0</v>
      </c>
      <c r="Z40" s="201">
        <v>58.65</v>
      </c>
      <c r="AA40" s="201">
        <v>10</v>
      </c>
      <c r="AB40" s="201">
        <v>0</v>
      </c>
      <c r="AC40" s="201">
        <v>10.11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152.72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4.4000000000000004</v>
      </c>
      <c r="L41" s="201">
        <v>259.85000000000002</v>
      </c>
      <c r="M41" s="201">
        <v>1</v>
      </c>
      <c r="N41" s="201">
        <v>1.28</v>
      </c>
      <c r="O41" s="201">
        <v>0</v>
      </c>
      <c r="P41" s="201">
        <v>1.51</v>
      </c>
      <c r="Q41" s="201">
        <v>3.47</v>
      </c>
      <c r="R41" s="201">
        <v>6.06</v>
      </c>
      <c r="S41" s="201">
        <v>3.76</v>
      </c>
      <c r="T41" s="201">
        <v>0</v>
      </c>
      <c r="U41" s="201">
        <v>2.1800000000000002</v>
      </c>
      <c r="V41" s="201">
        <v>3</v>
      </c>
      <c r="W41" s="201">
        <v>6</v>
      </c>
      <c r="X41" s="201">
        <v>20.86</v>
      </c>
      <c r="Y41" s="201">
        <v>0</v>
      </c>
      <c r="Z41" s="201">
        <v>58.65</v>
      </c>
      <c r="AA41" s="201">
        <v>10</v>
      </c>
      <c r="AB41" s="201">
        <v>0</v>
      </c>
      <c r="AC41" s="201">
        <v>9.8000000000000007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152.72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4.4000000000000004</v>
      </c>
      <c r="L42" s="201">
        <v>259.85000000000002</v>
      </c>
      <c r="M42" s="201">
        <v>1.28</v>
      </c>
      <c r="N42" s="201">
        <v>1.28</v>
      </c>
      <c r="O42" s="201">
        <v>0</v>
      </c>
      <c r="P42" s="201">
        <v>1.51</v>
      </c>
      <c r="Q42" s="201">
        <v>3.47</v>
      </c>
      <c r="R42" s="201">
        <v>6.06</v>
      </c>
      <c r="S42" s="201">
        <v>3.76</v>
      </c>
      <c r="T42" s="201">
        <v>0</v>
      </c>
      <c r="U42" s="201">
        <v>2.1800000000000002</v>
      </c>
      <c r="V42" s="201">
        <v>3</v>
      </c>
      <c r="W42" s="201">
        <v>0.48</v>
      </c>
      <c r="X42" s="201">
        <v>2.0499999999999998</v>
      </c>
      <c r="Y42" s="201">
        <v>0</v>
      </c>
      <c r="Z42" s="201">
        <v>58.65</v>
      </c>
      <c r="AA42" s="201">
        <v>10</v>
      </c>
      <c r="AB42" s="201">
        <v>0</v>
      </c>
      <c r="AC42" s="201">
        <v>9.5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152.72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4.4000000000000004</v>
      </c>
      <c r="L43" s="201">
        <v>259.85000000000002</v>
      </c>
      <c r="M43" s="201">
        <v>1</v>
      </c>
      <c r="N43" s="201">
        <v>1.28</v>
      </c>
      <c r="O43" s="201">
        <v>0</v>
      </c>
      <c r="P43" s="201">
        <v>1.51</v>
      </c>
      <c r="Q43" s="201">
        <v>3.47</v>
      </c>
      <c r="R43" s="201">
        <v>6.06</v>
      </c>
      <c r="S43" s="201">
        <v>3.76</v>
      </c>
      <c r="T43" s="201">
        <v>0</v>
      </c>
      <c r="U43" s="201">
        <v>2.1800000000000002</v>
      </c>
      <c r="V43" s="201">
        <v>3</v>
      </c>
      <c r="W43" s="201">
        <v>0.48</v>
      </c>
      <c r="X43" s="201">
        <v>2.08</v>
      </c>
      <c r="Y43" s="201">
        <v>0</v>
      </c>
      <c r="Z43" s="201">
        <v>58.65</v>
      </c>
      <c r="AA43" s="201">
        <v>10</v>
      </c>
      <c r="AB43" s="201">
        <v>0</v>
      </c>
      <c r="AC43" s="201">
        <v>9.5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152.72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4.4000000000000004</v>
      </c>
      <c r="L44" s="201">
        <v>259.85000000000002</v>
      </c>
      <c r="M44" s="201">
        <v>1</v>
      </c>
      <c r="N44" s="201">
        <v>1.28</v>
      </c>
      <c r="O44" s="201">
        <v>0</v>
      </c>
      <c r="P44" s="201">
        <v>1.51</v>
      </c>
      <c r="Q44" s="201">
        <v>3.47</v>
      </c>
      <c r="R44" s="201">
        <v>6.06</v>
      </c>
      <c r="S44" s="201">
        <v>3.76</v>
      </c>
      <c r="T44" s="201">
        <v>0</v>
      </c>
      <c r="U44" s="201">
        <v>2.1800000000000002</v>
      </c>
      <c r="V44" s="201">
        <v>3</v>
      </c>
      <c r="W44" s="201">
        <v>0.48</v>
      </c>
      <c r="X44" s="201">
        <v>2.0499999999999998</v>
      </c>
      <c r="Y44" s="201">
        <v>0</v>
      </c>
      <c r="Z44" s="201">
        <v>58.65</v>
      </c>
      <c r="AA44" s="201">
        <v>10</v>
      </c>
      <c r="AB44" s="201">
        <v>0</v>
      </c>
      <c r="AC44" s="201">
        <v>8.9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152.72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4.4000000000000004</v>
      </c>
      <c r="L45" s="201">
        <v>259.85000000000002</v>
      </c>
      <c r="M45" s="201">
        <v>1</v>
      </c>
      <c r="N45" s="201">
        <v>1.28</v>
      </c>
      <c r="O45" s="201">
        <v>0</v>
      </c>
      <c r="P45" s="201">
        <v>1.51</v>
      </c>
      <c r="Q45" s="201">
        <v>3.47</v>
      </c>
      <c r="R45" s="201">
        <v>6.06</v>
      </c>
      <c r="S45" s="201">
        <v>3.76</v>
      </c>
      <c r="T45" s="201">
        <v>0</v>
      </c>
      <c r="U45" s="201">
        <v>2.1800000000000002</v>
      </c>
      <c r="V45" s="201">
        <v>3</v>
      </c>
      <c r="W45" s="201">
        <v>0.39</v>
      </c>
      <c r="X45" s="201">
        <v>2.0499999999999998</v>
      </c>
      <c r="Y45" s="201">
        <v>0</v>
      </c>
      <c r="Z45" s="201">
        <v>58.65</v>
      </c>
      <c r="AA45" s="201">
        <v>10</v>
      </c>
      <c r="AB45" s="201">
        <v>0</v>
      </c>
      <c r="AC45" s="201">
        <v>8.9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152.72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4.4000000000000004</v>
      </c>
      <c r="L46" s="201">
        <v>259.85000000000002</v>
      </c>
      <c r="M46" s="201">
        <v>1</v>
      </c>
      <c r="N46" s="201">
        <v>1.28</v>
      </c>
      <c r="O46" s="201">
        <v>0</v>
      </c>
      <c r="P46" s="201">
        <v>1.51</v>
      </c>
      <c r="Q46" s="201">
        <v>3.47</v>
      </c>
      <c r="R46" s="201">
        <v>6.06</v>
      </c>
      <c r="S46" s="201">
        <v>3.76</v>
      </c>
      <c r="T46" s="201">
        <v>0</v>
      </c>
      <c r="U46" s="201">
        <v>2.1800000000000002</v>
      </c>
      <c r="V46" s="201">
        <v>3</v>
      </c>
      <c r="W46" s="201">
        <v>0.39</v>
      </c>
      <c r="X46" s="201">
        <v>2.0499999999999998</v>
      </c>
      <c r="Y46" s="201">
        <v>0</v>
      </c>
      <c r="Z46" s="201">
        <v>58.65</v>
      </c>
      <c r="AA46" s="201">
        <v>10</v>
      </c>
      <c r="AB46" s="201">
        <v>0</v>
      </c>
      <c r="AC46" s="201">
        <v>8.9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152.72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4.4000000000000004</v>
      </c>
      <c r="L47" s="201">
        <v>259.85000000000002</v>
      </c>
      <c r="M47" s="201">
        <v>1</v>
      </c>
      <c r="N47" s="201">
        <v>1.28</v>
      </c>
      <c r="O47" s="201">
        <v>0</v>
      </c>
      <c r="P47" s="201">
        <v>1.51</v>
      </c>
      <c r="Q47" s="201">
        <v>3.47</v>
      </c>
      <c r="R47" s="201">
        <v>6.06</v>
      </c>
      <c r="S47" s="201">
        <v>3.76</v>
      </c>
      <c r="T47" s="201">
        <v>0</v>
      </c>
      <c r="U47" s="201">
        <v>2.1800000000000002</v>
      </c>
      <c r="V47" s="201">
        <v>0.22</v>
      </c>
      <c r="W47" s="201">
        <v>0.39</v>
      </c>
      <c r="X47" s="201">
        <v>2.0499999999999998</v>
      </c>
      <c r="Y47" s="201">
        <v>0</v>
      </c>
      <c r="Z47" s="201">
        <v>58.65</v>
      </c>
      <c r="AA47" s="201">
        <v>10</v>
      </c>
      <c r="AB47" s="201">
        <v>0</v>
      </c>
      <c r="AC47" s="201">
        <v>8.9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152.72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4.4000000000000004</v>
      </c>
      <c r="L48" s="201">
        <v>259.85000000000002</v>
      </c>
      <c r="M48" s="201">
        <v>1</v>
      </c>
      <c r="N48" s="201">
        <v>1.28</v>
      </c>
      <c r="O48" s="201">
        <v>0</v>
      </c>
      <c r="P48" s="201">
        <v>1.51</v>
      </c>
      <c r="Q48" s="201">
        <v>3.47</v>
      </c>
      <c r="R48" s="201">
        <v>6.06</v>
      </c>
      <c r="S48" s="201">
        <v>3.76</v>
      </c>
      <c r="T48" s="201">
        <v>0</v>
      </c>
      <c r="U48" s="201">
        <v>2.1800000000000002</v>
      </c>
      <c r="V48" s="201">
        <v>0.22</v>
      </c>
      <c r="W48" s="201">
        <v>0.39</v>
      </c>
      <c r="X48" s="201">
        <v>2.0499999999999998</v>
      </c>
      <c r="Y48" s="201">
        <v>0</v>
      </c>
      <c r="Z48" s="201">
        <v>58.65</v>
      </c>
      <c r="AA48" s="201">
        <v>10</v>
      </c>
      <c r="AB48" s="201">
        <v>0</v>
      </c>
      <c r="AC48" s="201">
        <v>8.9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152.72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4.4000000000000004</v>
      </c>
      <c r="L49" s="201">
        <v>259.85000000000002</v>
      </c>
      <c r="M49" s="201">
        <v>1</v>
      </c>
      <c r="N49" s="201">
        <v>1.28</v>
      </c>
      <c r="O49" s="201">
        <v>0</v>
      </c>
      <c r="P49" s="201">
        <v>1.51</v>
      </c>
      <c r="Q49" s="201">
        <v>3.47</v>
      </c>
      <c r="R49" s="201">
        <v>6.06</v>
      </c>
      <c r="S49" s="201">
        <v>3.76</v>
      </c>
      <c r="T49" s="201">
        <v>0</v>
      </c>
      <c r="U49" s="201">
        <v>2.1800000000000002</v>
      </c>
      <c r="V49" s="201">
        <v>0.22</v>
      </c>
      <c r="W49" s="201">
        <v>0.39</v>
      </c>
      <c r="X49" s="201">
        <v>1.44</v>
      </c>
      <c r="Y49" s="201">
        <v>0</v>
      </c>
      <c r="Z49" s="201">
        <v>39.35</v>
      </c>
      <c r="AA49" s="201">
        <v>10</v>
      </c>
      <c r="AB49" s="201">
        <v>0</v>
      </c>
      <c r="AC49" s="201">
        <v>8.9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152.72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24.38</v>
      </c>
      <c r="K50" s="201">
        <v>4.4000000000000004</v>
      </c>
      <c r="L50" s="201">
        <v>259.85000000000002</v>
      </c>
      <c r="M50" s="201">
        <v>1</v>
      </c>
      <c r="N50" s="201">
        <v>1.28</v>
      </c>
      <c r="O50" s="201">
        <v>0</v>
      </c>
      <c r="P50" s="201">
        <v>1.51</v>
      </c>
      <c r="Q50" s="201">
        <v>3.47</v>
      </c>
      <c r="R50" s="201">
        <v>0.46</v>
      </c>
      <c r="S50" s="201">
        <v>0.28000000000000003</v>
      </c>
      <c r="T50" s="201">
        <v>0</v>
      </c>
      <c r="U50" s="201">
        <v>2.1800000000000002</v>
      </c>
      <c r="V50" s="201">
        <v>0.22</v>
      </c>
      <c r="W50" s="201">
        <v>0.39</v>
      </c>
      <c r="X50" s="201">
        <v>1.44</v>
      </c>
      <c r="Y50" s="201">
        <v>0</v>
      </c>
      <c r="Z50" s="201">
        <v>2.74</v>
      </c>
      <c r="AA50" s="201">
        <v>10</v>
      </c>
      <c r="AB50" s="201">
        <v>0</v>
      </c>
      <c r="AC50" s="201">
        <v>8.9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152.72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18.16</v>
      </c>
      <c r="K51" s="201">
        <v>4.4000000000000004</v>
      </c>
      <c r="L51" s="201">
        <v>259.85000000000002</v>
      </c>
      <c r="M51" s="201">
        <v>1</v>
      </c>
      <c r="N51" s="201">
        <v>1.28</v>
      </c>
      <c r="O51" s="201">
        <v>0</v>
      </c>
      <c r="P51" s="201">
        <v>1.51</v>
      </c>
      <c r="Q51" s="201">
        <v>3.47</v>
      </c>
      <c r="R51" s="201">
        <v>0.46</v>
      </c>
      <c r="S51" s="201">
        <v>0.28000000000000003</v>
      </c>
      <c r="T51" s="201">
        <v>0</v>
      </c>
      <c r="U51" s="201">
        <v>2.1800000000000002</v>
      </c>
      <c r="V51" s="201">
        <v>0.22</v>
      </c>
      <c r="W51" s="201">
        <v>0.39</v>
      </c>
      <c r="X51" s="201">
        <v>1.44</v>
      </c>
      <c r="Y51" s="201">
        <v>0</v>
      </c>
      <c r="Z51" s="201">
        <v>2.74</v>
      </c>
      <c r="AA51" s="201">
        <v>0</v>
      </c>
      <c r="AB51" s="201">
        <v>0</v>
      </c>
      <c r="AC51" s="201">
        <v>8.9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18.16</v>
      </c>
      <c r="K52" s="201">
        <v>4.4000000000000004</v>
      </c>
      <c r="L52" s="201">
        <v>259.85000000000002</v>
      </c>
      <c r="M52" s="201">
        <v>1</v>
      </c>
      <c r="N52" s="201">
        <v>1.28</v>
      </c>
      <c r="O52" s="201">
        <v>0</v>
      </c>
      <c r="P52" s="201">
        <v>1.51</v>
      </c>
      <c r="Q52" s="201">
        <v>3.47</v>
      </c>
      <c r="R52" s="201">
        <v>0.46</v>
      </c>
      <c r="S52" s="201">
        <v>0.28000000000000003</v>
      </c>
      <c r="T52" s="201">
        <v>0</v>
      </c>
      <c r="U52" s="201">
        <v>2.1800000000000002</v>
      </c>
      <c r="V52" s="201">
        <v>0.22</v>
      </c>
      <c r="W52" s="201">
        <v>0.39</v>
      </c>
      <c r="X52" s="201">
        <v>1.44</v>
      </c>
      <c r="Y52" s="201">
        <v>0</v>
      </c>
      <c r="Z52" s="201">
        <v>2.74</v>
      </c>
      <c r="AA52" s="201">
        <v>0</v>
      </c>
      <c r="AB52" s="201">
        <v>0</v>
      </c>
      <c r="AC52" s="201">
        <v>8.9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18.16</v>
      </c>
      <c r="K53" s="201">
        <v>4.4000000000000004</v>
      </c>
      <c r="L53" s="201">
        <v>264.07</v>
      </c>
      <c r="M53" s="201">
        <v>1</v>
      </c>
      <c r="N53" s="201">
        <v>1.28</v>
      </c>
      <c r="O53" s="201">
        <v>0</v>
      </c>
      <c r="P53" s="201">
        <v>1.51</v>
      </c>
      <c r="Q53" s="201">
        <v>3.47</v>
      </c>
      <c r="R53" s="201">
        <v>0.46</v>
      </c>
      <c r="S53" s="201">
        <v>0.28000000000000003</v>
      </c>
      <c r="T53" s="201">
        <v>0</v>
      </c>
      <c r="U53" s="201">
        <v>2.1800000000000002</v>
      </c>
      <c r="V53" s="201">
        <v>0.22</v>
      </c>
      <c r="W53" s="201">
        <v>0.39</v>
      </c>
      <c r="X53" s="201">
        <v>1.44</v>
      </c>
      <c r="Y53" s="201">
        <v>0</v>
      </c>
      <c r="Z53" s="201">
        <v>2.74</v>
      </c>
      <c r="AA53" s="201">
        <v>0</v>
      </c>
      <c r="AB53" s="201">
        <v>0</v>
      </c>
      <c r="AC53" s="201">
        <v>8.9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18.16</v>
      </c>
      <c r="K54" s="201">
        <v>4.4000000000000004</v>
      </c>
      <c r="L54" s="201">
        <v>264.07</v>
      </c>
      <c r="M54" s="201">
        <v>1</v>
      </c>
      <c r="N54" s="201">
        <v>1.28</v>
      </c>
      <c r="O54" s="201">
        <v>0</v>
      </c>
      <c r="P54" s="201">
        <v>1.51</v>
      </c>
      <c r="Q54" s="201">
        <v>3.47</v>
      </c>
      <c r="R54" s="201">
        <v>0.46</v>
      </c>
      <c r="S54" s="201">
        <v>0.28000000000000003</v>
      </c>
      <c r="T54" s="201">
        <v>0</v>
      </c>
      <c r="U54" s="201">
        <v>2.1800000000000002</v>
      </c>
      <c r="V54" s="201">
        <v>0.22</v>
      </c>
      <c r="W54" s="201">
        <v>0.39</v>
      </c>
      <c r="X54" s="201">
        <v>1.44</v>
      </c>
      <c r="Y54" s="201">
        <v>0</v>
      </c>
      <c r="Z54" s="201">
        <v>2.74</v>
      </c>
      <c r="AA54" s="201">
        <v>0</v>
      </c>
      <c r="AB54" s="201">
        <v>0</v>
      </c>
      <c r="AC54" s="201">
        <v>8.9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18.16</v>
      </c>
      <c r="K55" s="201">
        <v>4.4000000000000004</v>
      </c>
      <c r="L55" s="201">
        <v>264.07</v>
      </c>
      <c r="M55" s="201">
        <v>1</v>
      </c>
      <c r="N55" s="201">
        <v>1.28</v>
      </c>
      <c r="O55" s="201">
        <v>0</v>
      </c>
      <c r="P55" s="201">
        <v>1.51</v>
      </c>
      <c r="Q55" s="201">
        <v>3.47</v>
      </c>
      <c r="R55" s="201">
        <v>0.46</v>
      </c>
      <c r="S55" s="201">
        <v>0.28000000000000003</v>
      </c>
      <c r="T55" s="201">
        <v>0</v>
      </c>
      <c r="U55" s="201">
        <v>2.1800000000000002</v>
      </c>
      <c r="V55" s="201">
        <v>0.22</v>
      </c>
      <c r="W55" s="201">
        <v>0.48</v>
      </c>
      <c r="X55" s="201">
        <v>2.08</v>
      </c>
      <c r="Y55" s="201">
        <v>0</v>
      </c>
      <c r="Z55" s="201">
        <v>2.74</v>
      </c>
      <c r="AA55" s="201">
        <v>10</v>
      </c>
      <c r="AB55" s="201">
        <v>0</v>
      </c>
      <c r="AC55" s="201">
        <v>8.3000000000000007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18.16</v>
      </c>
      <c r="K56" s="201">
        <v>4.4000000000000004</v>
      </c>
      <c r="L56" s="201">
        <v>264.07</v>
      </c>
      <c r="M56" s="201">
        <v>1</v>
      </c>
      <c r="N56" s="201">
        <v>1.28</v>
      </c>
      <c r="O56" s="201">
        <v>0</v>
      </c>
      <c r="P56" s="201">
        <v>1.51</v>
      </c>
      <c r="Q56" s="201">
        <v>3.47</v>
      </c>
      <c r="R56" s="201">
        <v>0.46</v>
      </c>
      <c r="S56" s="201">
        <v>0.28000000000000003</v>
      </c>
      <c r="T56" s="201">
        <v>0</v>
      </c>
      <c r="U56" s="201">
        <v>2.1800000000000002</v>
      </c>
      <c r="V56" s="201">
        <v>0.22</v>
      </c>
      <c r="W56" s="201">
        <v>0.48</v>
      </c>
      <c r="X56" s="201">
        <v>1.28</v>
      </c>
      <c r="Y56" s="201">
        <v>0</v>
      </c>
      <c r="Z56" s="201">
        <v>2.74</v>
      </c>
      <c r="AA56" s="201">
        <v>10</v>
      </c>
      <c r="AB56" s="201">
        <v>0</v>
      </c>
      <c r="AC56" s="201">
        <v>8.3000000000000007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18.16</v>
      </c>
      <c r="K57" s="201">
        <v>4.4000000000000004</v>
      </c>
      <c r="L57" s="201">
        <v>264.07</v>
      </c>
      <c r="M57" s="201">
        <v>1</v>
      </c>
      <c r="N57" s="201">
        <v>1.28</v>
      </c>
      <c r="O57" s="201">
        <v>0</v>
      </c>
      <c r="P57" s="201">
        <v>1.51</v>
      </c>
      <c r="Q57" s="201">
        <v>3.47</v>
      </c>
      <c r="R57" s="201">
        <v>6.06</v>
      </c>
      <c r="S57" s="201">
        <v>3.76</v>
      </c>
      <c r="T57" s="201">
        <v>0</v>
      </c>
      <c r="U57" s="201">
        <v>2.1800000000000002</v>
      </c>
      <c r="V57" s="201">
        <v>3.11</v>
      </c>
      <c r="W57" s="201">
        <v>0.39</v>
      </c>
      <c r="X57" s="201">
        <v>1.28</v>
      </c>
      <c r="Y57" s="201">
        <v>0</v>
      </c>
      <c r="Z57" s="201">
        <v>39.35</v>
      </c>
      <c r="AA57" s="201">
        <v>10</v>
      </c>
      <c r="AB57" s="201">
        <v>0</v>
      </c>
      <c r="AC57" s="201">
        <v>8.3000000000000007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18.16</v>
      </c>
      <c r="K58" s="201">
        <v>4.4000000000000004</v>
      </c>
      <c r="L58" s="201">
        <v>264.07</v>
      </c>
      <c r="M58" s="201">
        <v>1</v>
      </c>
      <c r="N58" s="201">
        <v>1.28</v>
      </c>
      <c r="O58" s="201">
        <v>0</v>
      </c>
      <c r="P58" s="201">
        <v>1.51</v>
      </c>
      <c r="Q58" s="201">
        <v>3.55</v>
      </c>
      <c r="R58" s="201">
        <v>6.19</v>
      </c>
      <c r="S58" s="201">
        <v>3.98</v>
      </c>
      <c r="T58" s="201">
        <v>0</v>
      </c>
      <c r="U58" s="201">
        <v>2.1800000000000002</v>
      </c>
      <c r="V58" s="201">
        <v>0.48</v>
      </c>
      <c r="W58" s="201">
        <v>0.39</v>
      </c>
      <c r="X58" s="201">
        <v>1.28</v>
      </c>
      <c r="Y58" s="201">
        <v>0</v>
      </c>
      <c r="Z58" s="201">
        <v>58.65</v>
      </c>
      <c r="AA58" s="201">
        <v>19.940000000000001</v>
      </c>
      <c r="AB58" s="201">
        <v>0</v>
      </c>
      <c r="AC58" s="201">
        <v>8.3000000000000007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18.16</v>
      </c>
      <c r="K59" s="201">
        <v>4.46</v>
      </c>
      <c r="L59" s="201">
        <v>264.07</v>
      </c>
      <c r="M59" s="201">
        <v>1</v>
      </c>
      <c r="N59" s="201">
        <v>1.28</v>
      </c>
      <c r="O59" s="201">
        <v>0</v>
      </c>
      <c r="P59" s="201">
        <v>1.51</v>
      </c>
      <c r="Q59" s="201">
        <v>3.47</v>
      </c>
      <c r="R59" s="201">
        <v>6.06</v>
      </c>
      <c r="S59" s="201">
        <v>3.76</v>
      </c>
      <c r="T59" s="201">
        <v>0</v>
      </c>
      <c r="U59" s="201">
        <v>2.1800000000000002</v>
      </c>
      <c r="V59" s="201">
        <v>0.22</v>
      </c>
      <c r="W59" s="201">
        <v>0.39</v>
      </c>
      <c r="X59" s="201">
        <v>1.28</v>
      </c>
      <c r="Y59" s="201">
        <v>0</v>
      </c>
      <c r="Z59" s="201">
        <v>58.65</v>
      </c>
      <c r="AA59" s="201">
        <v>19.95</v>
      </c>
      <c r="AB59" s="201">
        <v>0</v>
      </c>
      <c r="AC59" s="201">
        <v>8.3000000000000007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17.489999999999998</v>
      </c>
      <c r="K60" s="201">
        <v>4.4000000000000004</v>
      </c>
      <c r="L60" s="201">
        <v>264.07</v>
      </c>
      <c r="M60" s="201">
        <v>1</v>
      </c>
      <c r="N60" s="201">
        <v>1.28</v>
      </c>
      <c r="O60" s="201">
        <v>0</v>
      </c>
      <c r="P60" s="201">
        <v>1.51</v>
      </c>
      <c r="Q60" s="201">
        <v>3.47</v>
      </c>
      <c r="R60" s="201">
        <v>6.06</v>
      </c>
      <c r="S60" s="201">
        <v>3.76</v>
      </c>
      <c r="T60" s="201">
        <v>0</v>
      </c>
      <c r="U60" s="201">
        <v>2.1800000000000002</v>
      </c>
      <c r="V60" s="201">
        <v>3</v>
      </c>
      <c r="W60" s="201">
        <v>0.39</v>
      </c>
      <c r="X60" s="201">
        <v>1.44</v>
      </c>
      <c r="Y60" s="201">
        <v>0</v>
      </c>
      <c r="Z60" s="201">
        <v>39.35</v>
      </c>
      <c r="AA60" s="201">
        <v>19.95</v>
      </c>
      <c r="AB60" s="201">
        <v>0</v>
      </c>
      <c r="AC60" s="201">
        <v>8.3000000000000007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17.489999999999998</v>
      </c>
      <c r="K61" s="201">
        <v>0.33</v>
      </c>
      <c r="L61" s="201">
        <v>264.07</v>
      </c>
      <c r="M61" s="201">
        <v>1</v>
      </c>
      <c r="N61" s="201">
        <v>1.28</v>
      </c>
      <c r="O61" s="201">
        <v>0</v>
      </c>
      <c r="P61" s="201">
        <v>1.51</v>
      </c>
      <c r="Q61" s="201">
        <v>3.47</v>
      </c>
      <c r="R61" s="201">
        <v>0.46</v>
      </c>
      <c r="S61" s="201">
        <v>0.28000000000000003</v>
      </c>
      <c r="T61" s="201">
        <v>0</v>
      </c>
      <c r="U61" s="201">
        <v>2.1800000000000002</v>
      </c>
      <c r="V61" s="201">
        <v>0.22</v>
      </c>
      <c r="W61" s="201">
        <v>0.39</v>
      </c>
      <c r="X61" s="201">
        <v>1.44</v>
      </c>
      <c r="Y61" s="201">
        <v>0</v>
      </c>
      <c r="Z61" s="201">
        <v>2.74</v>
      </c>
      <c r="AA61" s="201">
        <v>0.97</v>
      </c>
      <c r="AB61" s="201">
        <v>0</v>
      </c>
      <c r="AC61" s="201">
        <v>8.3000000000000007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17.489999999999998</v>
      </c>
      <c r="K62" s="201">
        <v>0.33</v>
      </c>
      <c r="L62" s="201">
        <v>264.07</v>
      </c>
      <c r="M62" s="201">
        <v>1</v>
      </c>
      <c r="N62" s="201">
        <v>1.28</v>
      </c>
      <c r="O62" s="201">
        <v>0</v>
      </c>
      <c r="P62" s="201">
        <v>1.51</v>
      </c>
      <c r="Q62" s="201">
        <v>3.47</v>
      </c>
      <c r="R62" s="201">
        <v>0.46</v>
      </c>
      <c r="S62" s="201">
        <v>0.28000000000000003</v>
      </c>
      <c r="T62" s="201">
        <v>0</v>
      </c>
      <c r="U62" s="201">
        <v>2.1800000000000002</v>
      </c>
      <c r="V62" s="201">
        <v>0.18</v>
      </c>
      <c r="W62" s="201">
        <v>0.39</v>
      </c>
      <c r="X62" s="201">
        <v>1.74</v>
      </c>
      <c r="Y62" s="201">
        <v>0</v>
      </c>
      <c r="Z62" s="201">
        <v>2.74</v>
      </c>
      <c r="AA62" s="201">
        <v>0.97</v>
      </c>
      <c r="AB62" s="201">
        <v>0</v>
      </c>
      <c r="AC62" s="201">
        <v>8.3000000000000007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17.489999999999998</v>
      </c>
      <c r="K63" s="201">
        <v>0.33</v>
      </c>
      <c r="L63" s="201">
        <v>264.07</v>
      </c>
      <c r="M63" s="201">
        <v>1</v>
      </c>
      <c r="N63" s="201">
        <v>1.28</v>
      </c>
      <c r="O63" s="201">
        <v>0</v>
      </c>
      <c r="P63" s="201">
        <v>1.51</v>
      </c>
      <c r="Q63" s="201">
        <v>3.47</v>
      </c>
      <c r="R63" s="201">
        <v>0.46</v>
      </c>
      <c r="S63" s="201">
        <v>0.28000000000000003</v>
      </c>
      <c r="T63" s="201">
        <v>0</v>
      </c>
      <c r="U63" s="201">
        <v>2.1800000000000002</v>
      </c>
      <c r="V63" s="201">
        <v>0.22</v>
      </c>
      <c r="W63" s="201">
        <v>0.39</v>
      </c>
      <c r="X63" s="201">
        <v>1.74</v>
      </c>
      <c r="Y63" s="201">
        <v>0</v>
      </c>
      <c r="Z63" s="201">
        <v>2.74</v>
      </c>
      <c r="AA63" s="201">
        <v>0.97</v>
      </c>
      <c r="AB63" s="201">
        <v>0</v>
      </c>
      <c r="AC63" s="201">
        <v>8.3000000000000007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17.489999999999998</v>
      </c>
      <c r="K64" s="201">
        <v>0.33</v>
      </c>
      <c r="L64" s="201">
        <v>264.07</v>
      </c>
      <c r="M64" s="201">
        <v>1</v>
      </c>
      <c r="N64" s="201">
        <v>1.28</v>
      </c>
      <c r="O64" s="201">
        <v>0</v>
      </c>
      <c r="P64" s="201">
        <v>1.51</v>
      </c>
      <c r="Q64" s="201">
        <v>3.47</v>
      </c>
      <c r="R64" s="201">
        <v>0.46</v>
      </c>
      <c r="S64" s="201">
        <v>0.28000000000000003</v>
      </c>
      <c r="T64" s="201">
        <v>0</v>
      </c>
      <c r="U64" s="201">
        <v>2.1800000000000002</v>
      </c>
      <c r="V64" s="201">
        <v>0.18</v>
      </c>
      <c r="W64" s="201">
        <v>0.39</v>
      </c>
      <c r="X64" s="201">
        <v>1.74</v>
      </c>
      <c r="Y64" s="201">
        <v>0</v>
      </c>
      <c r="Z64" s="201">
        <v>2.74</v>
      </c>
      <c r="AA64" s="201">
        <v>0.97</v>
      </c>
      <c r="AB64" s="201">
        <v>0</v>
      </c>
      <c r="AC64" s="201">
        <v>8.3000000000000007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17.489999999999998</v>
      </c>
      <c r="K65" s="201">
        <v>0.33</v>
      </c>
      <c r="L65" s="201">
        <v>187.02</v>
      </c>
      <c r="M65" s="201">
        <v>1</v>
      </c>
      <c r="N65" s="201">
        <v>1.28</v>
      </c>
      <c r="O65" s="201">
        <v>0</v>
      </c>
      <c r="P65" s="201">
        <v>1.51</v>
      </c>
      <c r="Q65" s="201">
        <v>3.47</v>
      </c>
      <c r="R65" s="201">
        <v>0.46</v>
      </c>
      <c r="S65" s="201">
        <v>0.28000000000000003</v>
      </c>
      <c r="T65" s="201">
        <v>0</v>
      </c>
      <c r="U65" s="201">
        <v>2.1800000000000002</v>
      </c>
      <c r="V65" s="201">
        <v>0.18</v>
      </c>
      <c r="W65" s="201">
        <v>0.39</v>
      </c>
      <c r="X65" s="201">
        <v>1.74</v>
      </c>
      <c r="Y65" s="201">
        <v>0</v>
      </c>
      <c r="Z65" s="201">
        <v>2.74</v>
      </c>
      <c r="AA65" s="201">
        <v>0.97</v>
      </c>
      <c r="AB65" s="201">
        <v>0</v>
      </c>
      <c r="AC65" s="201">
        <v>8.3000000000000007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17.489999999999998</v>
      </c>
      <c r="K66" s="201">
        <v>0.33</v>
      </c>
      <c r="L66" s="201">
        <v>143.46</v>
      </c>
      <c r="M66" s="201">
        <v>1</v>
      </c>
      <c r="N66" s="201">
        <v>1.28</v>
      </c>
      <c r="O66" s="201">
        <v>0</v>
      </c>
      <c r="P66" s="201">
        <v>1.51</v>
      </c>
      <c r="Q66" s="201">
        <v>3.47</v>
      </c>
      <c r="R66" s="201">
        <v>0.46</v>
      </c>
      <c r="S66" s="201">
        <v>0.28000000000000003</v>
      </c>
      <c r="T66" s="201">
        <v>0</v>
      </c>
      <c r="U66" s="201">
        <v>2.1800000000000002</v>
      </c>
      <c r="V66" s="201">
        <v>0.18</v>
      </c>
      <c r="W66" s="201">
        <v>0.39</v>
      </c>
      <c r="X66" s="201">
        <v>1.74</v>
      </c>
      <c r="Y66" s="201">
        <v>0</v>
      </c>
      <c r="Z66" s="201">
        <v>2.74</v>
      </c>
      <c r="AA66" s="201">
        <v>0.97</v>
      </c>
      <c r="AB66" s="201">
        <v>0</v>
      </c>
      <c r="AC66" s="201">
        <v>8.3000000000000007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17.489999999999998</v>
      </c>
      <c r="K67" s="201">
        <v>0.33</v>
      </c>
      <c r="L67" s="201">
        <v>188.81</v>
      </c>
      <c r="M67" s="201">
        <v>1</v>
      </c>
      <c r="N67" s="201">
        <v>1.28</v>
      </c>
      <c r="O67" s="201">
        <v>0</v>
      </c>
      <c r="P67" s="201">
        <v>1.51</v>
      </c>
      <c r="Q67" s="201">
        <v>3.47</v>
      </c>
      <c r="R67" s="201">
        <v>0.46</v>
      </c>
      <c r="S67" s="201">
        <v>0.28000000000000003</v>
      </c>
      <c r="T67" s="201">
        <v>0</v>
      </c>
      <c r="U67" s="201">
        <v>2.1800000000000002</v>
      </c>
      <c r="V67" s="201">
        <v>0.18</v>
      </c>
      <c r="W67" s="201">
        <v>0.39</v>
      </c>
      <c r="X67" s="201">
        <v>1.33</v>
      </c>
      <c r="Y67" s="201">
        <v>0</v>
      </c>
      <c r="Z67" s="201">
        <v>2.74</v>
      </c>
      <c r="AA67" s="201">
        <v>0.97</v>
      </c>
      <c r="AB67" s="201">
        <v>0</v>
      </c>
      <c r="AC67" s="201">
        <v>8.3000000000000007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17.489999999999998</v>
      </c>
      <c r="K68" s="201">
        <v>0.33</v>
      </c>
      <c r="L68" s="201">
        <v>188.81</v>
      </c>
      <c r="M68" s="201">
        <v>1</v>
      </c>
      <c r="N68" s="201">
        <v>1.28</v>
      </c>
      <c r="O68" s="201">
        <v>0</v>
      </c>
      <c r="P68" s="201">
        <v>1.51</v>
      </c>
      <c r="Q68" s="201">
        <v>3.47</v>
      </c>
      <c r="R68" s="201">
        <v>0.46</v>
      </c>
      <c r="S68" s="201">
        <v>0.28000000000000003</v>
      </c>
      <c r="T68" s="201">
        <v>0</v>
      </c>
      <c r="U68" s="201">
        <v>2.1800000000000002</v>
      </c>
      <c r="V68" s="201">
        <v>0.18</v>
      </c>
      <c r="W68" s="201">
        <v>0.39</v>
      </c>
      <c r="X68" s="201">
        <v>1.33</v>
      </c>
      <c r="Y68" s="201">
        <v>0</v>
      </c>
      <c r="Z68" s="201">
        <v>2.74</v>
      </c>
      <c r="AA68" s="201">
        <v>0.97</v>
      </c>
      <c r="AB68" s="201">
        <v>0</v>
      </c>
      <c r="AC68" s="201">
        <v>8.3000000000000007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17.489999999999998</v>
      </c>
      <c r="K69" s="201">
        <v>0.33</v>
      </c>
      <c r="L69" s="201">
        <v>193.64</v>
      </c>
      <c r="M69" s="201">
        <v>1</v>
      </c>
      <c r="N69" s="201">
        <v>1.28</v>
      </c>
      <c r="O69" s="201">
        <v>0</v>
      </c>
      <c r="P69" s="201">
        <v>1.51</v>
      </c>
      <c r="Q69" s="201">
        <v>3.47</v>
      </c>
      <c r="R69" s="201">
        <v>0.46</v>
      </c>
      <c r="S69" s="201">
        <v>0.28000000000000003</v>
      </c>
      <c r="T69" s="201">
        <v>0</v>
      </c>
      <c r="U69" s="201">
        <v>2.1800000000000002</v>
      </c>
      <c r="V69" s="201">
        <v>0.18</v>
      </c>
      <c r="W69" s="201">
        <v>0.39</v>
      </c>
      <c r="X69" s="201">
        <v>1.74</v>
      </c>
      <c r="Y69" s="201">
        <v>0</v>
      </c>
      <c r="Z69" s="201">
        <v>2.74</v>
      </c>
      <c r="AA69" s="201">
        <v>0.97</v>
      </c>
      <c r="AB69" s="201">
        <v>0</v>
      </c>
      <c r="AC69" s="201">
        <v>8.3000000000000007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17.489999999999998</v>
      </c>
      <c r="K70" s="201">
        <v>0.33</v>
      </c>
      <c r="L70" s="201">
        <v>193.64</v>
      </c>
      <c r="M70" s="201">
        <v>1</v>
      </c>
      <c r="N70" s="201">
        <v>1.28</v>
      </c>
      <c r="O70" s="201">
        <v>0</v>
      </c>
      <c r="P70" s="201">
        <v>1.5</v>
      </c>
      <c r="Q70" s="201">
        <v>3.47</v>
      </c>
      <c r="R70" s="201">
        <v>0.46</v>
      </c>
      <c r="S70" s="201">
        <v>0.28000000000000003</v>
      </c>
      <c r="T70" s="201">
        <v>0</v>
      </c>
      <c r="U70" s="201">
        <v>2.1800000000000002</v>
      </c>
      <c r="V70" s="201">
        <v>0.18</v>
      </c>
      <c r="W70" s="201">
        <v>0.39</v>
      </c>
      <c r="X70" s="201">
        <v>1.74</v>
      </c>
      <c r="Y70" s="201">
        <v>0</v>
      </c>
      <c r="Z70" s="201">
        <v>2.74</v>
      </c>
      <c r="AA70" s="201">
        <v>0.97</v>
      </c>
      <c r="AB70" s="201">
        <v>0</v>
      </c>
      <c r="AC70" s="201">
        <v>8.3000000000000007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17.489999999999998</v>
      </c>
      <c r="K71" s="201">
        <v>0.33</v>
      </c>
      <c r="L71" s="201">
        <v>198.46</v>
      </c>
      <c r="M71" s="201">
        <v>1</v>
      </c>
      <c r="N71" s="201">
        <v>1.28</v>
      </c>
      <c r="O71" s="201">
        <v>0</v>
      </c>
      <c r="P71" s="201">
        <v>1.51</v>
      </c>
      <c r="Q71" s="201">
        <v>3.47</v>
      </c>
      <c r="R71" s="201">
        <v>0.46</v>
      </c>
      <c r="S71" s="201">
        <v>0.28000000000000003</v>
      </c>
      <c r="T71" s="201">
        <v>0</v>
      </c>
      <c r="U71" s="201">
        <v>2.27</v>
      </c>
      <c r="V71" s="201">
        <v>0.22</v>
      </c>
      <c r="W71" s="201">
        <v>0.48</v>
      </c>
      <c r="X71" s="201">
        <v>2.0499999999999998</v>
      </c>
      <c r="Y71" s="201">
        <v>0</v>
      </c>
      <c r="Z71" s="201">
        <v>2.74</v>
      </c>
      <c r="AA71" s="201">
        <v>0.97</v>
      </c>
      <c r="AB71" s="201">
        <v>0</v>
      </c>
      <c r="AC71" s="201">
        <v>8.3000000000000007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17.489999999999998</v>
      </c>
      <c r="K72" s="201">
        <v>0.33</v>
      </c>
      <c r="L72" s="201">
        <v>128.02000000000001</v>
      </c>
      <c r="M72" s="201">
        <v>1</v>
      </c>
      <c r="N72" s="201">
        <v>1.28</v>
      </c>
      <c r="O72" s="201">
        <v>0</v>
      </c>
      <c r="P72" s="201">
        <v>1.51</v>
      </c>
      <c r="Q72" s="201">
        <v>3.47</v>
      </c>
      <c r="R72" s="201">
        <v>0.46</v>
      </c>
      <c r="S72" s="201">
        <v>0.28000000000000003</v>
      </c>
      <c r="T72" s="201">
        <v>0</v>
      </c>
      <c r="U72" s="201">
        <v>2.25</v>
      </c>
      <c r="V72" s="201">
        <v>0.22</v>
      </c>
      <c r="W72" s="201">
        <v>0.48</v>
      </c>
      <c r="X72" s="201">
        <v>2.0499999999999998</v>
      </c>
      <c r="Y72" s="201">
        <v>0</v>
      </c>
      <c r="Z72" s="201">
        <v>2.74</v>
      </c>
      <c r="AA72" s="201">
        <v>0.97</v>
      </c>
      <c r="AB72" s="201">
        <v>0</v>
      </c>
      <c r="AC72" s="201">
        <v>8.3000000000000007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17.489999999999998</v>
      </c>
      <c r="K73" s="201">
        <v>0.33</v>
      </c>
      <c r="L73" s="201">
        <v>101.97</v>
      </c>
      <c r="M73" s="201">
        <v>1</v>
      </c>
      <c r="N73" s="201">
        <v>1.28</v>
      </c>
      <c r="O73" s="201">
        <v>0</v>
      </c>
      <c r="P73" s="201">
        <v>1.5</v>
      </c>
      <c r="Q73" s="201">
        <v>3.47</v>
      </c>
      <c r="R73" s="201">
        <v>0.46</v>
      </c>
      <c r="S73" s="201">
        <v>0.28000000000000003</v>
      </c>
      <c r="T73" s="201">
        <v>0</v>
      </c>
      <c r="U73" s="201">
        <v>2.25</v>
      </c>
      <c r="V73" s="201">
        <v>0.22</v>
      </c>
      <c r="W73" s="201">
        <v>0.48</v>
      </c>
      <c r="X73" s="201">
        <v>2.0499999999999998</v>
      </c>
      <c r="Y73" s="201">
        <v>0</v>
      </c>
      <c r="Z73" s="201">
        <v>2.74</v>
      </c>
      <c r="AA73" s="201">
        <v>0.97</v>
      </c>
      <c r="AB73" s="201">
        <v>0</v>
      </c>
      <c r="AC73" s="201">
        <v>8.3000000000000007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0.33</v>
      </c>
      <c r="L74" s="201">
        <v>152.15</v>
      </c>
      <c r="M74" s="201">
        <v>1</v>
      </c>
      <c r="N74" s="201">
        <v>1.28</v>
      </c>
      <c r="O74" s="201">
        <v>0</v>
      </c>
      <c r="P74" s="201">
        <v>1.5</v>
      </c>
      <c r="Q74" s="201">
        <v>3.47</v>
      </c>
      <c r="R74" s="201">
        <v>0.46</v>
      </c>
      <c r="S74" s="201">
        <v>0.28000000000000003</v>
      </c>
      <c r="T74" s="201">
        <v>0</v>
      </c>
      <c r="U74" s="201">
        <v>2.25</v>
      </c>
      <c r="V74" s="201">
        <v>0.22</v>
      </c>
      <c r="W74" s="201">
        <v>0.48</v>
      </c>
      <c r="X74" s="201">
        <v>2.0499999999999998</v>
      </c>
      <c r="Y74" s="201">
        <v>0</v>
      </c>
      <c r="Z74" s="201">
        <v>2.74</v>
      </c>
      <c r="AA74" s="201">
        <v>0.97</v>
      </c>
      <c r="AB74" s="201">
        <v>0</v>
      </c>
      <c r="AC74" s="201">
        <v>8.3000000000000007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0.33</v>
      </c>
      <c r="L75" s="201">
        <v>197.5</v>
      </c>
      <c r="M75" s="201">
        <v>1</v>
      </c>
      <c r="N75" s="201">
        <v>1.28</v>
      </c>
      <c r="O75" s="201">
        <v>0</v>
      </c>
      <c r="P75" s="201">
        <v>1.5</v>
      </c>
      <c r="Q75" s="201">
        <v>3.47</v>
      </c>
      <c r="R75" s="201">
        <v>0.46</v>
      </c>
      <c r="S75" s="201">
        <v>0.28000000000000003</v>
      </c>
      <c r="T75" s="201">
        <v>0</v>
      </c>
      <c r="U75" s="201">
        <v>2.25</v>
      </c>
      <c r="V75" s="201">
        <v>0.22</v>
      </c>
      <c r="W75" s="201">
        <v>0.48</v>
      </c>
      <c r="X75" s="201">
        <v>2.0499999999999998</v>
      </c>
      <c r="Y75" s="201">
        <v>0</v>
      </c>
      <c r="Z75" s="201">
        <v>2.74</v>
      </c>
      <c r="AA75" s="201">
        <v>0.97</v>
      </c>
      <c r="AB75" s="201">
        <v>0</v>
      </c>
      <c r="AC75" s="201">
        <v>8.3000000000000007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0.33</v>
      </c>
      <c r="L76" s="201">
        <v>247.67</v>
      </c>
      <c r="M76" s="201">
        <v>1</v>
      </c>
      <c r="N76" s="201">
        <v>1.28</v>
      </c>
      <c r="O76" s="201">
        <v>0</v>
      </c>
      <c r="P76" s="201">
        <v>1.5</v>
      </c>
      <c r="Q76" s="201">
        <v>3.47</v>
      </c>
      <c r="R76" s="201">
        <v>0.46</v>
      </c>
      <c r="S76" s="201">
        <v>0.28000000000000003</v>
      </c>
      <c r="T76" s="201">
        <v>0</v>
      </c>
      <c r="U76" s="201">
        <v>2.25</v>
      </c>
      <c r="V76" s="201">
        <v>0.22</v>
      </c>
      <c r="W76" s="201">
        <v>0.37</v>
      </c>
      <c r="X76" s="201">
        <v>2.0499999999999998</v>
      </c>
      <c r="Y76" s="201">
        <v>0</v>
      </c>
      <c r="Z76" s="201">
        <v>2.74</v>
      </c>
      <c r="AA76" s="201">
        <v>0.97</v>
      </c>
      <c r="AB76" s="201">
        <v>0</v>
      </c>
      <c r="AC76" s="201">
        <v>8.3000000000000007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0.33</v>
      </c>
      <c r="L77" s="201">
        <v>202.32</v>
      </c>
      <c r="M77" s="201">
        <v>1</v>
      </c>
      <c r="N77" s="201">
        <v>1.28</v>
      </c>
      <c r="O77" s="201">
        <v>0</v>
      </c>
      <c r="P77" s="201">
        <v>1.5</v>
      </c>
      <c r="Q77" s="201">
        <v>3.47</v>
      </c>
      <c r="R77" s="201">
        <v>0.46</v>
      </c>
      <c r="S77" s="201">
        <v>0.28000000000000003</v>
      </c>
      <c r="T77" s="201">
        <v>0</v>
      </c>
      <c r="U77" s="201">
        <v>2.48</v>
      </c>
      <c r="V77" s="201">
        <v>0.22</v>
      </c>
      <c r="W77" s="201">
        <v>0.37</v>
      </c>
      <c r="X77" s="201">
        <v>2.0499999999999998</v>
      </c>
      <c r="Y77" s="201">
        <v>0</v>
      </c>
      <c r="Z77" s="201">
        <v>2.74</v>
      </c>
      <c r="AA77" s="201">
        <v>0.97</v>
      </c>
      <c r="AB77" s="201">
        <v>0</v>
      </c>
      <c r="AC77" s="201">
        <v>8.3000000000000007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0.33</v>
      </c>
      <c r="L78" s="201">
        <v>195.57</v>
      </c>
      <c r="M78" s="201">
        <v>1</v>
      </c>
      <c r="N78" s="201">
        <v>1.28</v>
      </c>
      <c r="O78" s="201">
        <v>0</v>
      </c>
      <c r="P78" s="201">
        <v>1.5</v>
      </c>
      <c r="Q78" s="201">
        <v>3.47</v>
      </c>
      <c r="R78" s="201">
        <v>0.46</v>
      </c>
      <c r="S78" s="201">
        <v>0.28000000000000003</v>
      </c>
      <c r="T78" s="201">
        <v>0</v>
      </c>
      <c r="U78" s="201">
        <v>2.48</v>
      </c>
      <c r="V78" s="201">
        <v>0.22</v>
      </c>
      <c r="W78" s="201">
        <v>0.37</v>
      </c>
      <c r="X78" s="201">
        <v>2.0499999999999998</v>
      </c>
      <c r="Y78" s="201">
        <v>0</v>
      </c>
      <c r="Z78" s="201">
        <v>2.74</v>
      </c>
      <c r="AA78" s="201">
        <v>0.97</v>
      </c>
      <c r="AB78" s="201">
        <v>0</v>
      </c>
      <c r="AC78" s="201">
        <v>8.3000000000000007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0.33</v>
      </c>
      <c r="L79" s="201">
        <v>19.03</v>
      </c>
      <c r="M79" s="201">
        <v>1</v>
      </c>
      <c r="N79" s="201">
        <v>1.28</v>
      </c>
      <c r="O79" s="201">
        <v>0</v>
      </c>
      <c r="P79" s="201">
        <v>1.5</v>
      </c>
      <c r="Q79" s="201">
        <v>3.47</v>
      </c>
      <c r="R79" s="201">
        <v>0.46</v>
      </c>
      <c r="S79" s="201">
        <v>0.28000000000000003</v>
      </c>
      <c r="T79" s="201">
        <v>0</v>
      </c>
      <c r="U79" s="201">
        <v>2.48</v>
      </c>
      <c r="V79" s="201">
        <v>0.22</v>
      </c>
      <c r="W79" s="201">
        <v>0.48</v>
      </c>
      <c r="X79" s="201">
        <v>2.0499999999999998</v>
      </c>
      <c r="Y79" s="201">
        <v>0</v>
      </c>
      <c r="Z79" s="201">
        <v>2.74</v>
      </c>
      <c r="AA79" s="201">
        <v>0.97</v>
      </c>
      <c r="AB79" s="201">
        <v>0</v>
      </c>
      <c r="AC79" s="201">
        <v>8.89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112.72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0.33</v>
      </c>
      <c r="L80" s="201">
        <v>11.26</v>
      </c>
      <c r="M80" s="201">
        <v>1</v>
      </c>
      <c r="N80" s="201">
        <v>1.28</v>
      </c>
      <c r="O80" s="201">
        <v>0</v>
      </c>
      <c r="P80" s="201">
        <v>1.5</v>
      </c>
      <c r="Q80" s="201">
        <v>3.47</v>
      </c>
      <c r="R80" s="201">
        <v>0.46</v>
      </c>
      <c r="S80" s="201">
        <v>0.28000000000000003</v>
      </c>
      <c r="T80" s="201">
        <v>0</v>
      </c>
      <c r="U80" s="201">
        <v>2.48</v>
      </c>
      <c r="V80" s="201">
        <v>0.22</v>
      </c>
      <c r="W80" s="201">
        <v>0.48</v>
      </c>
      <c r="X80" s="201">
        <v>2.0499999999999998</v>
      </c>
      <c r="Y80" s="201">
        <v>0</v>
      </c>
      <c r="Z80" s="201">
        <v>2.74</v>
      </c>
      <c r="AA80" s="201">
        <v>0.97</v>
      </c>
      <c r="AB80" s="201">
        <v>0</v>
      </c>
      <c r="AC80" s="201">
        <v>8.89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112.72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0.54</v>
      </c>
      <c r="L81" s="201">
        <v>11.56</v>
      </c>
      <c r="M81" s="201">
        <v>1</v>
      </c>
      <c r="N81" s="201">
        <v>1.28</v>
      </c>
      <c r="O81" s="201">
        <v>0</v>
      </c>
      <c r="P81" s="201">
        <v>1.5</v>
      </c>
      <c r="Q81" s="201">
        <v>3.47</v>
      </c>
      <c r="R81" s="201">
        <v>0.46</v>
      </c>
      <c r="S81" s="201">
        <v>0.28000000000000003</v>
      </c>
      <c r="T81" s="201">
        <v>0</v>
      </c>
      <c r="U81" s="201">
        <v>2.48</v>
      </c>
      <c r="V81" s="201">
        <v>0.22</v>
      </c>
      <c r="W81" s="201">
        <v>0.48</v>
      </c>
      <c r="X81" s="201">
        <v>2.0499999999999998</v>
      </c>
      <c r="Y81" s="201">
        <v>0</v>
      </c>
      <c r="Z81" s="201">
        <v>2.74</v>
      </c>
      <c r="AA81" s="201">
        <v>0.97</v>
      </c>
      <c r="AB81" s="201">
        <v>0</v>
      </c>
      <c r="AC81" s="201">
        <v>8.89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112.72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0.33</v>
      </c>
      <c r="L82" s="201">
        <v>11.56</v>
      </c>
      <c r="M82" s="201">
        <v>1</v>
      </c>
      <c r="N82" s="201">
        <v>1.28</v>
      </c>
      <c r="O82" s="201">
        <v>0</v>
      </c>
      <c r="P82" s="201">
        <v>1.5</v>
      </c>
      <c r="Q82" s="201">
        <v>3.47</v>
      </c>
      <c r="R82" s="201">
        <v>0.46</v>
      </c>
      <c r="S82" s="201">
        <v>0.28000000000000003</v>
      </c>
      <c r="T82" s="201">
        <v>0</v>
      </c>
      <c r="U82" s="201">
        <v>2.48</v>
      </c>
      <c r="V82" s="201">
        <v>0.22</v>
      </c>
      <c r="W82" s="201">
        <v>0.48</v>
      </c>
      <c r="X82" s="201">
        <v>2.0499999999999998</v>
      </c>
      <c r="Y82" s="201">
        <v>0</v>
      </c>
      <c r="Z82" s="201">
        <v>2.74</v>
      </c>
      <c r="AA82" s="201">
        <v>0.97</v>
      </c>
      <c r="AB82" s="201">
        <v>0</v>
      </c>
      <c r="AC82" s="201">
        <v>8.89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0.33</v>
      </c>
      <c r="L83" s="201">
        <v>11.57</v>
      </c>
      <c r="M83" s="201">
        <v>1</v>
      </c>
      <c r="N83" s="201">
        <v>1.28</v>
      </c>
      <c r="O83" s="201">
        <v>0</v>
      </c>
      <c r="P83" s="201">
        <v>1.5</v>
      </c>
      <c r="Q83" s="201">
        <v>3.47</v>
      </c>
      <c r="R83" s="201">
        <v>0.46</v>
      </c>
      <c r="S83" s="201">
        <v>0.28000000000000003</v>
      </c>
      <c r="T83" s="201">
        <v>0</v>
      </c>
      <c r="U83" s="201">
        <v>2.48</v>
      </c>
      <c r="V83" s="201">
        <v>0.22</v>
      </c>
      <c r="W83" s="201">
        <v>0.48</v>
      </c>
      <c r="X83" s="201">
        <v>2.0499999999999998</v>
      </c>
      <c r="Y83" s="201">
        <v>0</v>
      </c>
      <c r="Z83" s="201">
        <v>2.74</v>
      </c>
      <c r="AA83" s="201">
        <v>0.97</v>
      </c>
      <c r="AB83" s="201">
        <v>0</v>
      </c>
      <c r="AC83" s="201">
        <v>8.89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1.5</v>
      </c>
      <c r="Q84" s="201">
        <v>3.47</v>
      </c>
      <c r="R84" s="201">
        <v>0.46</v>
      </c>
      <c r="S84" s="201">
        <v>0.28000000000000003</v>
      </c>
      <c r="T84" s="201">
        <v>0</v>
      </c>
      <c r="U84" s="201">
        <v>2.48</v>
      </c>
      <c r="V84" s="201">
        <v>0.22</v>
      </c>
      <c r="W84" s="201">
        <v>0.48</v>
      </c>
      <c r="X84" s="201">
        <v>2.0499999999999998</v>
      </c>
      <c r="Y84" s="201">
        <v>0</v>
      </c>
      <c r="Z84" s="201">
        <v>2.74</v>
      </c>
      <c r="AA84" s="201">
        <v>0.97</v>
      </c>
      <c r="AB84" s="201">
        <v>0</v>
      </c>
      <c r="AC84" s="201">
        <v>8.89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1.5</v>
      </c>
      <c r="Q85" s="201">
        <v>3.47</v>
      </c>
      <c r="R85" s="201">
        <v>0.46</v>
      </c>
      <c r="S85" s="201">
        <v>0.28000000000000003</v>
      </c>
      <c r="T85" s="201">
        <v>0</v>
      </c>
      <c r="U85" s="201">
        <v>2.48</v>
      </c>
      <c r="V85" s="201">
        <v>0.22</v>
      </c>
      <c r="W85" s="201">
        <v>0.48</v>
      </c>
      <c r="X85" s="201">
        <v>2.0499999999999998</v>
      </c>
      <c r="Y85" s="201">
        <v>0</v>
      </c>
      <c r="Z85" s="201">
        <v>2.74</v>
      </c>
      <c r="AA85" s="201">
        <v>0.97</v>
      </c>
      <c r="AB85" s="201">
        <v>0</v>
      </c>
      <c r="AC85" s="201">
        <v>8.89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1.5</v>
      </c>
      <c r="Q86" s="201">
        <v>3.47</v>
      </c>
      <c r="R86" s="201">
        <v>0.46</v>
      </c>
      <c r="S86" s="201">
        <v>0.28000000000000003</v>
      </c>
      <c r="T86" s="201">
        <v>0</v>
      </c>
      <c r="U86" s="201">
        <v>2.48</v>
      </c>
      <c r="V86" s="201">
        <v>0.22</v>
      </c>
      <c r="W86" s="201">
        <v>0.48</v>
      </c>
      <c r="X86" s="201">
        <v>2.0499999999999998</v>
      </c>
      <c r="Y86" s="201">
        <v>0</v>
      </c>
      <c r="Z86" s="201">
        <v>2.74</v>
      </c>
      <c r="AA86" s="201">
        <v>0.97</v>
      </c>
      <c r="AB86" s="201">
        <v>0</v>
      </c>
      <c r="AC86" s="201">
        <v>8.89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1.5</v>
      </c>
      <c r="Q87" s="201">
        <v>3.47</v>
      </c>
      <c r="R87" s="201">
        <v>0.46</v>
      </c>
      <c r="S87" s="201">
        <v>0.28000000000000003</v>
      </c>
      <c r="T87" s="201">
        <v>0</v>
      </c>
      <c r="U87" s="201">
        <v>2.48</v>
      </c>
      <c r="V87" s="201">
        <v>0.22</v>
      </c>
      <c r="W87" s="201">
        <v>0.48</v>
      </c>
      <c r="X87" s="201">
        <v>2.0499999999999998</v>
      </c>
      <c r="Y87" s="201">
        <v>0</v>
      </c>
      <c r="Z87" s="201">
        <v>2.74</v>
      </c>
      <c r="AA87" s="201">
        <v>0.97</v>
      </c>
      <c r="AB87" s="201">
        <v>0</v>
      </c>
      <c r="AC87" s="201">
        <v>8.89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112.72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1.5</v>
      </c>
      <c r="Q88" s="201">
        <v>3.47</v>
      </c>
      <c r="R88" s="201">
        <v>0.46</v>
      </c>
      <c r="S88" s="201">
        <v>0.28000000000000003</v>
      </c>
      <c r="T88" s="201">
        <v>0</v>
      </c>
      <c r="U88" s="201">
        <v>2.48</v>
      </c>
      <c r="V88" s="201">
        <v>0.22</v>
      </c>
      <c r="W88" s="201">
        <v>0.48</v>
      </c>
      <c r="X88" s="201">
        <v>2.0499999999999998</v>
      </c>
      <c r="Y88" s="201">
        <v>0</v>
      </c>
      <c r="Z88" s="201">
        <v>2.74</v>
      </c>
      <c r="AA88" s="201">
        <v>0.97</v>
      </c>
      <c r="AB88" s="201">
        <v>0</v>
      </c>
      <c r="AC88" s="201">
        <v>8.89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112.72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0.61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1.5</v>
      </c>
      <c r="Q89" s="201">
        <v>3.47</v>
      </c>
      <c r="R89" s="201">
        <v>0.46</v>
      </c>
      <c r="S89" s="201">
        <v>0.28000000000000003</v>
      </c>
      <c r="T89" s="201">
        <v>0</v>
      </c>
      <c r="U89" s="201">
        <v>2.48</v>
      </c>
      <c r="V89" s="201">
        <v>0.22</v>
      </c>
      <c r="W89" s="201">
        <v>0.48</v>
      </c>
      <c r="X89" s="201">
        <v>2.0499999999999998</v>
      </c>
      <c r="Y89" s="201">
        <v>0</v>
      </c>
      <c r="Z89" s="201">
        <v>2.74</v>
      </c>
      <c r="AA89" s="201">
        <v>0.97</v>
      </c>
      <c r="AB89" s="201">
        <v>0</v>
      </c>
      <c r="AC89" s="201">
        <v>8.89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112.72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0.61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1.5</v>
      </c>
      <c r="Q90" s="201">
        <v>3.47</v>
      </c>
      <c r="R90" s="201">
        <v>0.46</v>
      </c>
      <c r="S90" s="201">
        <v>0.28000000000000003</v>
      </c>
      <c r="T90" s="201">
        <v>0</v>
      </c>
      <c r="U90" s="201">
        <v>2.48</v>
      </c>
      <c r="V90" s="201">
        <v>0.22</v>
      </c>
      <c r="W90" s="201">
        <v>0.48</v>
      </c>
      <c r="X90" s="201">
        <v>2.0499999999999998</v>
      </c>
      <c r="Y90" s="201">
        <v>0</v>
      </c>
      <c r="Z90" s="201">
        <v>2.74</v>
      </c>
      <c r="AA90" s="201">
        <v>0.97</v>
      </c>
      <c r="AB90" s="201">
        <v>0</v>
      </c>
      <c r="AC90" s="201">
        <v>8.89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112.72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0.44</v>
      </c>
      <c r="E91" s="201">
        <v>0</v>
      </c>
      <c r="F91" s="201">
        <v>0</v>
      </c>
      <c r="G91" s="201">
        <v>0.67</v>
      </c>
      <c r="H91" s="201">
        <v>0</v>
      </c>
      <c r="I91" s="201">
        <v>0</v>
      </c>
      <c r="J91" s="201">
        <v>0.61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1.5</v>
      </c>
      <c r="Q91" s="201">
        <v>3.47</v>
      </c>
      <c r="R91" s="201">
        <v>0.46</v>
      </c>
      <c r="S91" s="201">
        <v>0.28000000000000003</v>
      </c>
      <c r="T91" s="201">
        <v>0</v>
      </c>
      <c r="U91" s="201">
        <v>2.48</v>
      </c>
      <c r="V91" s="201">
        <v>0.22</v>
      </c>
      <c r="W91" s="201">
        <v>0.48</v>
      </c>
      <c r="X91" s="201">
        <v>2.0499999999999998</v>
      </c>
      <c r="Y91" s="201">
        <v>0</v>
      </c>
      <c r="Z91" s="201">
        <v>2.74</v>
      </c>
      <c r="AA91" s="201">
        <v>0.97</v>
      </c>
      <c r="AB91" s="201">
        <v>0</v>
      </c>
      <c r="AC91" s="201">
        <v>8.89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55.72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0.44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0.61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1.5</v>
      </c>
      <c r="Q92" s="201">
        <v>3.47</v>
      </c>
      <c r="R92" s="201">
        <v>0.46</v>
      </c>
      <c r="S92" s="201">
        <v>0.28000000000000003</v>
      </c>
      <c r="T92" s="201">
        <v>0</v>
      </c>
      <c r="U92" s="201">
        <v>2.48</v>
      </c>
      <c r="V92" s="201">
        <v>0.22</v>
      </c>
      <c r="W92" s="201">
        <v>0.48</v>
      </c>
      <c r="X92" s="201">
        <v>2.0499999999999998</v>
      </c>
      <c r="Y92" s="201">
        <v>0</v>
      </c>
      <c r="Z92" s="201">
        <v>2.74</v>
      </c>
      <c r="AA92" s="201">
        <v>0.97</v>
      </c>
      <c r="AB92" s="201">
        <v>0</v>
      </c>
      <c r="AC92" s="201">
        <v>8.89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55.72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0.44</v>
      </c>
      <c r="E93" s="201">
        <v>0</v>
      </c>
      <c r="F93" s="201">
        <v>0</v>
      </c>
      <c r="G93" s="201">
        <v>0.67</v>
      </c>
      <c r="H93" s="201">
        <v>0</v>
      </c>
      <c r="I93" s="201">
        <v>0</v>
      </c>
      <c r="J93" s="201">
        <v>0.61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1.5</v>
      </c>
      <c r="Q93" s="201">
        <v>3.47</v>
      </c>
      <c r="R93" s="201">
        <v>0.46</v>
      </c>
      <c r="S93" s="201">
        <v>0.28000000000000003</v>
      </c>
      <c r="T93" s="201">
        <v>0</v>
      </c>
      <c r="U93" s="201">
        <v>2.48</v>
      </c>
      <c r="V93" s="201">
        <v>0.22</v>
      </c>
      <c r="W93" s="201">
        <v>0.48</v>
      </c>
      <c r="X93" s="201">
        <v>2.0499999999999998</v>
      </c>
      <c r="Y93" s="201">
        <v>0</v>
      </c>
      <c r="Z93" s="201">
        <v>2.74</v>
      </c>
      <c r="AA93" s="201">
        <v>0.97</v>
      </c>
      <c r="AB93" s="201">
        <v>0</v>
      </c>
      <c r="AC93" s="201">
        <v>8.89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55.72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0.44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0.61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1.5</v>
      </c>
      <c r="Q94" s="201">
        <v>3.47</v>
      </c>
      <c r="R94" s="201">
        <v>0.46</v>
      </c>
      <c r="S94" s="201">
        <v>0.28000000000000003</v>
      </c>
      <c r="T94" s="201">
        <v>0</v>
      </c>
      <c r="U94" s="201">
        <v>2.48</v>
      </c>
      <c r="V94" s="201">
        <v>0.22</v>
      </c>
      <c r="W94" s="201">
        <v>0.48</v>
      </c>
      <c r="X94" s="201">
        <v>2.0499999999999998</v>
      </c>
      <c r="Y94" s="201">
        <v>0</v>
      </c>
      <c r="Z94" s="201">
        <v>2.74</v>
      </c>
      <c r="AA94" s="201">
        <v>0.97</v>
      </c>
      <c r="AB94" s="201">
        <v>0</v>
      </c>
      <c r="AC94" s="201">
        <v>8.89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26.72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0.44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4.2300000000000004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1.5</v>
      </c>
      <c r="Q95" s="201">
        <v>3.47</v>
      </c>
      <c r="R95" s="201">
        <v>0.46</v>
      </c>
      <c r="S95" s="201">
        <v>0.28000000000000003</v>
      </c>
      <c r="T95" s="201">
        <v>0</v>
      </c>
      <c r="U95" s="201">
        <v>2.48</v>
      </c>
      <c r="V95" s="201">
        <v>0.22</v>
      </c>
      <c r="W95" s="201">
        <v>0.48</v>
      </c>
      <c r="X95" s="201">
        <v>2.0499999999999998</v>
      </c>
      <c r="Y95" s="201">
        <v>0</v>
      </c>
      <c r="Z95" s="201">
        <v>2.74</v>
      </c>
      <c r="AA95" s="201">
        <v>0.97</v>
      </c>
      <c r="AB95" s="201">
        <v>0</v>
      </c>
      <c r="AC95" s="201">
        <v>8.89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0.44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0.61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1.5</v>
      </c>
      <c r="Q96" s="201">
        <v>3.47</v>
      </c>
      <c r="R96" s="201">
        <v>0.46</v>
      </c>
      <c r="S96" s="201">
        <v>0.28000000000000003</v>
      </c>
      <c r="T96" s="201">
        <v>0</v>
      </c>
      <c r="U96" s="201">
        <v>2.48</v>
      </c>
      <c r="V96" s="201">
        <v>0.22</v>
      </c>
      <c r="W96" s="201">
        <v>0.48</v>
      </c>
      <c r="X96" s="201">
        <v>2.0499999999999998</v>
      </c>
      <c r="Y96" s="201">
        <v>0</v>
      </c>
      <c r="Z96" s="201">
        <v>2.74</v>
      </c>
      <c r="AA96" s="201">
        <v>0.97</v>
      </c>
      <c r="AB96" s="201">
        <v>0</v>
      </c>
      <c r="AC96" s="201">
        <v>9.48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0.44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1.1200000000000001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1.5</v>
      </c>
      <c r="Q97" s="201">
        <v>3.47</v>
      </c>
      <c r="R97" s="201">
        <v>0.46</v>
      </c>
      <c r="S97" s="201">
        <v>0.28000000000000003</v>
      </c>
      <c r="T97" s="201">
        <v>0</v>
      </c>
      <c r="U97" s="201">
        <v>2.48</v>
      </c>
      <c r="V97" s="201">
        <v>0.22</v>
      </c>
      <c r="W97" s="201">
        <v>0.48</v>
      </c>
      <c r="X97" s="201">
        <v>2.0499999999999998</v>
      </c>
      <c r="Y97" s="201">
        <v>0</v>
      </c>
      <c r="Z97" s="201">
        <v>2.74</v>
      </c>
      <c r="AA97" s="201">
        <v>0.97</v>
      </c>
      <c r="AB97" s="201">
        <v>0</v>
      </c>
      <c r="AC97" s="201">
        <v>9.48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0.43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1.1200000000000001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1.5</v>
      </c>
      <c r="Q98" s="201">
        <v>3.47</v>
      </c>
      <c r="R98" s="201">
        <v>0.46</v>
      </c>
      <c r="S98" s="201">
        <v>0.28000000000000003</v>
      </c>
      <c r="T98" s="201">
        <v>0</v>
      </c>
      <c r="U98" s="201">
        <v>2.48</v>
      </c>
      <c r="V98" s="201">
        <v>0.22</v>
      </c>
      <c r="W98" s="201">
        <v>0.48</v>
      </c>
      <c r="X98" s="201">
        <v>2.0499999999999998</v>
      </c>
      <c r="Y98" s="201">
        <v>0</v>
      </c>
      <c r="Z98" s="201">
        <v>2.74</v>
      </c>
      <c r="AA98" s="201">
        <v>0.97</v>
      </c>
      <c r="AB98" s="201">
        <v>0</v>
      </c>
      <c r="AC98" s="201">
        <v>9.48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0.19628000000000015</v>
      </c>
      <c r="E99">
        <f t="shared" si="0"/>
        <v>0</v>
      </c>
      <c r="F99">
        <f t="shared" si="0"/>
        <v>0</v>
      </c>
      <c r="G99">
        <f t="shared" si="0"/>
        <v>0.43487500000000023</v>
      </c>
      <c r="H99">
        <f t="shared" si="0"/>
        <v>0</v>
      </c>
      <c r="I99">
        <f t="shared" si="0"/>
        <v>0</v>
      </c>
      <c r="J99">
        <f t="shared" si="0"/>
        <v>0.39818249999999999</v>
      </c>
      <c r="K99">
        <f t="shared" si="0"/>
        <v>4.5595000000000142E-2</v>
      </c>
      <c r="L99">
        <f t="shared" si="0"/>
        <v>3.8470324999999979</v>
      </c>
      <c r="M99">
        <f t="shared" si="0"/>
        <v>2.4070000000000001E-2</v>
      </c>
      <c r="N99">
        <f t="shared" si="0"/>
        <v>3.0720000000000022E-2</v>
      </c>
      <c r="O99">
        <f t="shared" si="0"/>
        <v>0</v>
      </c>
      <c r="P99">
        <f t="shared" si="0"/>
        <v>3.6172500000000031E-2</v>
      </c>
      <c r="Q99">
        <f t="shared" si="0"/>
        <v>8.1625000000000128E-2</v>
      </c>
      <c r="R99">
        <f t="shared" si="0"/>
        <v>3.8842500000000071E-2</v>
      </c>
      <c r="S99">
        <f t="shared" si="0"/>
        <v>2.4035000000000015E-2</v>
      </c>
      <c r="T99">
        <f t="shared" si="0"/>
        <v>0</v>
      </c>
      <c r="U99">
        <f t="shared" si="0"/>
        <v>5.3869999999999994E-2</v>
      </c>
      <c r="V99">
        <f t="shared" si="0"/>
        <v>1.5717499999999988E-2</v>
      </c>
      <c r="W99">
        <f t="shared" si="0"/>
        <v>2.1940000000000032E-2</v>
      </c>
      <c r="X99">
        <f t="shared" si="0"/>
        <v>8.3982500000000071E-2</v>
      </c>
      <c r="Y99">
        <f t="shared" si="0"/>
        <v>0</v>
      </c>
      <c r="Z99">
        <f t="shared" si="0"/>
        <v>0.32601000000000002</v>
      </c>
      <c r="AA99">
        <f t="shared" si="0"/>
        <v>8.5092500000000251E-2</v>
      </c>
      <c r="AB99">
        <f t="shared" si="0"/>
        <v>0</v>
      </c>
      <c r="AC99">
        <f t="shared" si="0"/>
        <v>0.22222249999999971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4.1600000000000031E-3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3.0786299999999964</v>
      </c>
      <c r="AP99">
        <f t="shared" si="0"/>
        <v>0</v>
      </c>
      <c r="AQ99">
        <f t="shared" si="0"/>
        <v>0</v>
      </c>
      <c r="AR99">
        <f t="shared" si="0"/>
        <v>7.4907500000000002E-2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-18.981000000000002</v>
      </c>
      <c r="D3" s="82">
        <v>0</v>
      </c>
      <c r="E3" s="82">
        <v>0</v>
      </c>
      <c r="F3" s="82">
        <v>0</v>
      </c>
      <c r="G3" s="82">
        <v>-18.981000000000002</v>
      </c>
      <c r="H3" s="76"/>
      <c r="I3" s="31">
        <v>1</v>
      </c>
      <c r="J3" s="82">
        <v>18.981000000000002</v>
      </c>
      <c r="K3" s="82">
        <v>0</v>
      </c>
      <c r="L3" s="82">
        <v>0</v>
      </c>
      <c r="M3" s="82">
        <v>16.018999999999998</v>
      </c>
      <c r="N3" s="82">
        <v>35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-16.018999999999998</v>
      </c>
      <c r="AG3" s="82">
        <v>0</v>
      </c>
      <c r="AH3" s="82">
        <v>0</v>
      </c>
      <c r="AI3" s="82">
        <v>-16.018999999999998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18.981000000000002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16.018999999999998</v>
      </c>
      <c r="AY3" s="83">
        <f>-SUM(AU3:AX3)</f>
        <v>-35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189.81</v>
      </c>
      <c r="CF3" s="80">
        <f t="shared" ref="CF3:CH66" si="5">$AK3*AV3</f>
        <v>0</v>
      </c>
      <c r="CG3" s="80">
        <f t="shared" si="5"/>
        <v>0</v>
      </c>
      <c r="CH3" s="80">
        <f t="shared" si="5"/>
        <v>160.19</v>
      </c>
      <c r="CI3" s="80">
        <f>SUM(CE3:CH3)</f>
        <v>350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18.981000000000002</v>
      </c>
      <c r="DG3" s="81">
        <f>AY3+AN3+BC3+BJ3+BQ3</f>
        <v>-35</v>
      </c>
      <c r="DH3" s="81">
        <f>BF3+AO3+AV3+BK3+BR3</f>
        <v>0</v>
      </c>
      <c r="DI3" s="81">
        <f>BM3+BS3+BD3+AW3+AP3</f>
        <v>0</v>
      </c>
      <c r="DJ3" s="81">
        <f>BT3+BL3+BE3+AX3+AQ3</f>
        <v>16.018999999999998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-24.405000000000001</v>
      </c>
      <c r="D4" s="82">
        <v>0</v>
      </c>
      <c r="E4" s="82">
        <v>0</v>
      </c>
      <c r="F4" s="82">
        <v>0</v>
      </c>
      <c r="G4" s="82">
        <v>-24.405000000000001</v>
      </c>
      <c r="H4" s="76"/>
      <c r="I4" s="31">
        <v>2</v>
      </c>
      <c r="J4" s="82">
        <v>24.405000000000001</v>
      </c>
      <c r="K4" s="82">
        <v>0</v>
      </c>
      <c r="L4" s="82">
        <v>0</v>
      </c>
      <c r="M4" s="82">
        <v>20.594999999999999</v>
      </c>
      <c r="N4" s="82">
        <v>45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-20.594999999999999</v>
      </c>
      <c r="AG4" s="82">
        <v>0</v>
      </c>
      <c r="AH4" s="82">
        <v>0</v>
      </c>
      <c r="AI4" s="82">
        <v>-20.594999999999999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24.405000000000001</v>
      </c>
      <c r="AV4" s="83">
        <f t="shared" si="0"/>
        <v>0</v>
      </c>
      <c r="AW4" s="83">
        <f t="shared" si="0"/>
        <v>0</v>
      </c>
      <c r="AX4" s="83">
        <f t="shared" si="0"/>
        <v>20.594999999999999</v>
      </c>
      <c r="AY4" s="83">
        <f t="shared" ref="AY4:AY67" si="14">-SUM(AU4:AX4)</f>
        <v>-45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244.05</v>
      </c>
      <c r="CF4" s="80">
        <f t="shared" si="5"/>
        <v>0</v>
      </c>
      <c r="CG4" s="80">
        <f t="shared" si="5"/>
        <v>0</v>
      </c>
      <c r="CH4" s="80">
        <f t="shared" si="5"/>
        <v>205.95</v>
      </c>
      <c r="CI4" s="80">
        <f t="shared" ref="CI4:CI67" si="24">SUM(CE4:CH4)</f>
        <v>450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24.405000000000001</v>
      </c>
      <c r="DG4" s="81">
        <f t="shared" ref="DG4:DG67" si="32">AY4+AN4+BC4+BJ4+BQ4</f>
        <v>-45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20.594999999999999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-37.963000000000001</v>
      </c>
      <c r="D5" s="82">
        <v>0</v>
      </c>
      <c r="E5" s="82">
        <v>0</v>
      </c>
      <c r="F5" s="82">
        <v>0</v>
      </c>
      <c r="G5" s="82">
        <v>-37.963000000000001</v>
      </c>
      <c r="H5" s="76"/>
      <c r="I5" s="31">
        <v>3</v>
      </c>
      <c r="J5" s="82">
        <v>37.963000000000001</v>
      </c>
      <c r="K5" s="82">
        <v>0</v>
      </c>
      <c r="L5" s="82">
        <v>0</v>
      </c>
      <c r="M5" s="82">
        <v>32.036999999999999</v>
      </c>
      <c r="N5" s="82">
        <v>70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-32.036999999999999</v>
      </c>
      <c r="AG5" s="82">
        <v>0</v>
      </c>
      <c r="AH5" s="82">
        <v>0</v>
      </c>
      <c r="AI5" s="82">
        <v>-32.036999999999999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37.963000000000001</v>
      </c>
      <c r="AV5" s="83">
        <f t="shared" si="0"/>
        <v>0</v>
      </c>
      <c r="AW5" s="83">
        <f t="shared" si="0"/>
        <v>0</v>
      </c>
      <c r="AX5" s="83">
        <f t="shared" si="0"/>
        <v>32.036999999999999</v>
      </c>
      <c r="AY5" s="83">
        <f t="shared" si="14"/>
        <v>-70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379.63</v>
      </c>
      <c r="CF5" s="80">
        <f t="shared" si="5"/>
        <v>0</v>
      </c>
      <c r="CG5" s="80">
        <f t="shared" si="5"/>
        <v>0</v>
      </c>
      <c r="CH5" s="80">
        <f t="shared" si="5"/>
        <v>320.37</v>
      </c>
      <c r="CI5" s="80">
        <f t="shared" si="24"/>
        <v>700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37.963000000000001</v>
      </c>
      <c r="DG5" s="81">
        <f t="shared" si="32"/>
        <v>-70</v>
      </c>
      <c r="DH5" s="81">
        <f t="shared" si="33"/>
        <v>0</v>
      </c>
      <c r="DI5" s="81">
        <f t="shared" si="34"/>
        <v>0</v>
      </c>
      <c r="DJ5" s="81">
        <f t="shared" si="35"/>
        <v>32.036999999999999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-43.386000000000003</v>
      </c>
      <c r="D6" s="82">
        <v>0</v>
      </c>
      <c r="E6" s="82">
        <v>0</v>
      </c>
      <c r="F6" s="82">
        <v>0</v>
      </c>
      <c r="G6" s="82">
        <v>-43.386000000000003</v>
      </c>
      <c r="H6" s="76"/>
      <c r="I6" s="31">
        <v>4</v>
      </c>
      <c r="J6" s="82">
        <v>43.386000000000003</v>
      </c>
      <c r="K6" s="82">
        <v>0</v>
      </c>
      <c r="L6" s="82">
        <v>0</v>
      </c>
      <c r="M6" s="82">
        <v>36.613999999999997</v>
      </c>
      <c r="N6" s="82">
        <v>80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-36.613999999999997</v>
      </c>
      <c r="AG6" s="82">
        <v>0</v>
      </c>
      <c r="AH6" s="82">
        <v>0</v>
      </c>
      <c r="AI6" s="82">
        <v>-36.613999999999997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43.386000000000003</v>
      </c>
      <c r="AV6" s="83">
        <f t="shared" si="0"/>
        <v>0</v>
      </c>
      <c r="AW6" s="83">
        <f t="shared" si="0"/>
        <v>0</v>
      </c>
      <c r="AX6" s="83">
        <f t="shared" si="0"/>
        <v>36.613999999999997</v>
      </c>
      <c r="AY6" s="83">
        <f t="shared" si="14"/>
        <v>-80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433.86</v>
      </c>
      <c r="CF6" s="80">
        <f t="shared" si="5"/>
        <v>0</v>
      </c>
      <c r="CG6" s="80">
        <f t="shared" si="5"/>
        <v>0</v>
      </c>
      <c r="CH6" s="80">
        <f t="shared" si="5"/>
        <v>366.14</v>
      </c>
      <c r="CI6" s="80">
        <f t="shared" si="24"/>
        <v>800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43.386000000000003</v>
      </c>
      <c r="DG6" s="81">
        <f t="shared" si="32"/>
        <v>-80</v>
      </c>
      <c r="DH6" s="81">
        <f t="shared" si="33"/>
        <v>0</v>
      </c>
      <c r="DI6" s="81">
        <f t="shared" si="34"/>
        <v>0</v>
      </c>
      <c r="DJ6" s="81">
        <f t="shared" si="35"/>
        <v>36.613999999999997</v>
      </c>
      <c r="DK6" s="84">
        <f t="shared" si="9"/>
        <v>0</v>
      </c>
    </row>
    <row r="7" spans="1:115" ht="15.75" thickBot="1">
      <c r="A7" s="76"/>
      <c r="B7" s="31">
        <v>5</v>
      </c>
      <c r="C7" s="82">
        <v>-54.232999999999997</v>
      </c>
      <c r="D7" s="82">
        <v>0</v>
      </c>
      <c r="E7" s="82">
        <v>0</v>
      </c>
      <c r="F7" s="82">
        <v>0</v>
      </c>
      <c r="G7" s="82">
        <v>-54.232999999999997</v>
      </c>
      <c r="H7" s="76"/>
      <c r="I7" s="31">
        <v>5</v>
      </c>
      <c r="J7" s="82">
        <v>54.232999999999997</v>
      </c>
      <c r="K7" s="82">
        <v>0</v>
      </c>
      <c r="L7" s="82">
        <v>0</v>
      </c>
      <c r="M7" s="82">
        <v>45.767000000000003</v>
      </c>
      <c r="N7" s="82">
        <v>100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-45.767000000000003</v>
      </c>
      <c r="AG7" s="82">
        <v>0</v>
      </c>
      <c r="AH7" s="82">
        <v>0</v>
      </c>
      <c r="AI7" s="82">
        <v>-45.767000000000003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54.232999999999997</v>
      </c>
      <c r="AV7" s="83">
        <f t="shared" si="0"/>
        <v>0</v>
      </c>
      <c r="AW7" s="83">
        <f t="shared" si="0"/>
        <v>0</v>
      </c>
      <c r="AX7" s="83">
        <f t="shared" si="0"/>
        <v>45.767000000000003</v>
      </c>
      <c r="AY7" s="83">
        <f t="shared" si="14"/>
        <v>-100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542.32999999999993</v>
      </c>
      <c r="CF7" s="80">
        <f t="shared" si="5"/>
        <v>0</v>
      </c>
      <c r="CG7" s="80">
        <f t="shared" si="5"/>
        <v>0</v>
      </c>
      <c r="CH7" s="80">
        <f t="shared" si="5"/>
        <v>457.67</v>
      </c>
      <c r="CI7" s="80">
        <f t="shared" si="24"/>
        <v>1000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54.232999999999997</v>
      </c>
      <c r="DG7" s="81">
        <f t="shared" si="32"/>
        <v>-100</v>
      </c>
      <c r="DH7" s="81">
        <f t="shared" si="33"/>
        <v>0</v>
      </c>
      <c r="DI7" s="81">
        <f t="shared" si="34"/>
        <v>0</v>
      </c>
      <c r="DJ7" s="81">
        <f t="shared" si="35"/>
        <v>45.767000000000003</v>
      </c>
      <c r="DK7" s="84">
        <f t="shared" si="9"/>
        <v>0</v>
      </c>
    </row>
    <row r="8" spans="1:115" ht="15.75" thickBot="1">
      <c r="A8" s="76"/>
      <c r="B8" s="31">
        <v>6</v>
      </c>
      <c r="C8" s="82">
        <v>-62.368000000000002</v>
      </c>
      <c r="D8" s="82">
        <v>0</v>
      </c>
      <c r="E8" s="82">
        <v>0</v>
      </c>
      <c r="F8" s="82">
        <v>0</v>
      </c>
      <c r="G8" s="82">
        <v>-62.368000000000002</v>
      </c>
      <c r="H8" s="76"/>
      <c r="I8" s="31">
        <v>6</v>
      </c>
      <c r="J8" s="82">
        <v>62.368000000000002</v>
      </c>
      <c r="K8" s="82">
        <v>0</v>
      </c>
      <c r="L8" s="82">
        <v>0</v>
      </c>
      <c r="M8" s="82">
        <v>52.631999999999998</v>
      </c>
      <c r="N8" s="82">
        <v>115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-52.631999999999998</v>
      </c>
      <c r="AG8" s="82">
        <v>0</v>
      </c>
      <c r="AH8" s="82">
        <v>0</v>
      </c>
      <c r="AI8" s="82">
        <v>-52.631999999999998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62.368000000000002</v>
      </c>
      <c r="AV8" s="83">
        <f t="shared" si="0"/>
        <v>0</v>
      </c>
      <c r="AW8" s="83">
        <f t="shared" si="0"/>
        <v>0</v>
      </c>
      <c r="AX8" s="83">
        <f t="shared" si="0"/>
        <v>52.631999999999998</v>
      </c>
      <c r="AY8" s="83">
        <f t="shared" si="14"/>
        <v>-115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623.68000000000006</v>
      </c>
      <c r="CF8" s="80">
        <f t="shared" si="5"/>
        <v>0</v>
      </c>
      <c r="CG8" s="80">
        <f t="shared" si="5"/>
        <v>0</v>
      </c>
      <c r="CH8" s="80">
        <f t="shared" si="5"/>
        <v>526.31999999999994</v>
      </c>
      <c r="CI8" s="80">
        <f t="shared" si="24"/>
        <v>1150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62.368000000000002</v>
      </c>
      <c r="DG8" s="81">
        <f t="shared" si="32"/>
        <v>-115</v>
      </c>
      <c r="DH8" s="81">
        <f t="shared" si="33"/>
        <v>0</v>
      </c>
      <c r="DI8" s="81">
        <f t="shared" si="34"/>
        <v>0</v>
      </c>
      <c r="DJ8" s="81">
        <f t="shared" si="35"/>
        <v>52.631999999999998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-73.213999999999999</v>
      </c>
      <c r="D9" s="82">
        <v>0</v>
      </c>
      <c r="E9" s="82">
        <v>0</v>
      </c>
      <c r="F9" s="82">
        <v>0</v>
      </c>
      <c r="G9" s="82">
        <v>-73.213999999999999</v>
      </c>
      <c r="H9" s="76"/>
      <c r="I9" s="31">
        <v>7</v>
      </c>
      <c r="J9" s="82">
        <v>73.213999999999999</v>
      </c>
      <c r="K9" s="82">
        <v>0</v>
      </c>
      <c r="L9" s="82">
        <v>0</v>
      </c>
      <c r="M9" s="82">
        <v>61.786000000000001</v>
      </c>
      <c r="N9" s="82">
        <v>135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-61.786000000000001</v>
      </c>
      <c r="AG9" s="82">
        <v>0</v>
      </c>
      <c r="AH9" s="82">
        <v>0</v>
      </c>
      <c r="AI9" s="82">
        <v>-61.786000000000001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73.213999999999999</v>
      </c>
      <c r="AV9" s="83">
        <f t="shared" si="0"/>
        <v>0</v>
      </c>
      <c r="AW9" s="83">
        <f t="shared" si="0"/>
        <v>0</v>
      </c>
      <c r="AX9" s="83">
        <f t="shared" si="0"/>
        <v>61.786000000000001</v>
      </c>
      <c r="AY9" s="83">
        <f t="shared" si="14"/>
        <v>-135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732.14</v>
      </c>
      <c r="CF9" s="80">
        <f t="shared" si="5"/>
        <v>0</v>
      </c>
      <c r="CG9" s="80">
        <f t="shared" si="5"/>
        <v>0</v>
      </c>
      <c r="CH9" s="80">
        <f t="shared" si="5"/>
        <v>617.86</v>
      </c>
      <c r="CI9" s="80">
        <f t="shared" si="24"/>
        <v>1350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73.213999999999999</v>
      </c>
      <c r="DG9" s="81">
        <f t="shared" si="32"/>
        <v>-135</v>
      </c>
      <c r="DH9" s="81">
        <f t="shared" si="33"/>
        <v>0</v>
      </c>
      <c r="DI9" s="81">
        <f t="shared" si="34"/>
        <v>0</v>
      </c>
      <c r="DJ9" s="81">
        <f t="shared" si="35"/>
        <v>61.786000000000001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-83.637</v>
      </c>
      <c r="D10" s="82">
        <v>0</v>
      </c>
      <c r="E10" s="82">
        <v>0</v>
      </c>
      <c r="F10" s="82">
        <v>0</v>
      </c>
      <c r="G10" s="82">
        <v>-83.637</v>
      </c>
      <c r="H10" s="76"/>
      <c r="I10" s="31">
        <v>8</v>
      </c>
      <c r="J10" s="82">
        <v>83.637</v>
      </c>
      <c r="K10" s="82">
        <v>0</v>
      </c>
      <c r="L10" s="82">
        <v>0</v>
      </c>
      <c r="M10" s="82">
        <v>61.363</v>
      </c>
      <c r="N10" s="82">
        <v>145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-61.363</v>
      </c>
      <c r="AG10" s="82">
        <v>0</v>
      </c>
      <c r="AH10" s="82">
        <v>0</v>
      </c>
      <c r="AI10" s="82">
        <v>-61.363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83.637</v>
      </c>
      <c r="AV10" s="83">
        <f t="shared" si="0"/>
        <v>0</v>
      </c>
      <c r="AW10" s="83">
        <f t="shared" si="0"/>
        <v>0</v>
      </c>
      <c r="AX10" s="83">
        <f t="shared" si="0"/>
        <v>61.363</v>
      </c>
      <c r="AY10" s="83">
        <f t="shared" si="14"/>
        <v>-145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836.37</v>
      </c>
      <c r="CF10" s="80">
        <f t="shared" si="5"/>
        <v>0</v>
      </c>
      <c r="CG10" s="80">
        <f t="shared" si="5"/>
        <v>0</v>
      </c>
      <c r="CH10" s="80">
        <f t="shared" si="5"/>
        <v>613.63</v>
      </c>
      <c r="CI10" s="80">
        <f t="shared" si="24"/>
        <v>1450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83.637</v>
      </c>
      <c r="DG10" s="81">
        <f t="shared" si="32"/>
        <v>-145</v>
      </c>
      <c r="DH10" s="81">
        <f t="shared" si="33"/>
        <v>0</v>
      </c>
      <c r="DI10" s="81">
        <f t="shared" si="34"/>
        <v>0</v>
      </c>
      <c r="DJ10" s="81">
        <f t="shared" si="35"/>
        <v>61.363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-121.22199999999999</v>
      </c>
      <c r="D11" s="82">
        <v>0</v>
      </c>
      <c r="E11" s="82">
        <v>0</v>
      </c>
      <c r="F11" s="82">
        <v>0</v>
      </c>
      <c r="G11" s="82">
        <v>-121.22199999999999</v>
      </c>
      <c r="H11" s="76"/>
      <c r="I11" s="31">
        <v>9</v>
      </c>
      <c r="J11" s="82">
        <v>121.22199999999999</v>
      </c>
      <c r="K11" s="82">
        <v>0</v>
      </c>
      <c r="L11" s="82">
        <v>0</v>
      </c>
      <c r="M11" s="82">
        <v>38.777999999999999</v>
      </c>
      <c r="N11" s="82">
        <v>160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-38.777999999999999</v>
      </c>
      <c r="AG11" s="82">
        <v>0</v>
      </c>
      <c r="AH11" s="82">
        <v>0</v>
      </c>
      <c r="AI11" s="82">
        <v>-38.777999999999999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121.22199999999999</v>
      </c>
      <c r="AV11" s="83">
        <f t="shared" si="0"/>
        <v>0</v>
      </c>
      <c r="AW11" s="83">
        <f t="shared" si="0"/>
        <v>0</v>
      </c>
      <c r="AX11" s="83">
        <f t="shared" si="0"/>
        <v>38.777999999999999</v>
      </c>
      <c r="AY11" s="83">
        <f t="shared" si="14"/>
        <v>-160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1212.22</v>
      </c>
      <c r="CF11" s="80">
        <f t="shared" si="5"/>
        <v>0</v>
      </c>
      <c r="CG11" s="80">
        <f t="shared" si="5"/>
        <v>0</v>
      </c>
      <c r="CH11" s="80">
        <f t="shared" si="5"/>
        <v>387.78</v>
      </c>
      <c r="CI11" s="80">
        <f t="shared" si="24"/>
        <v>1600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121.22199999999999</v>
      </c>
      <c r="DG11" s="81">
        <f t="shared" si="32"/>
        <v>-160</v>
      </c>
      <c r="DH11" s="81">
        <f t="shared" si="33"/>
        <v>0</v>
      </c>
      <c r="DI11" s="81">
        <f t="shared" si="34"/>
        <v>0</v>
      </c>
      <c r="DJ11" s="81">
        <f t="shared" si="35"/>
        <v>38.777999999999999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-162.25800000000001</v>
      </c>
      <c r="D12" s="82">
        <v>0</v>
      </c>
      <c r="E12" s="82">
        <v>0</v>
      </c>
      <c r="F12" s="82">
        <v>0</v>
      </c>
      <c r="G12" s="82">
        <v>-162.25800000000001</v>
      </c>
      <c r="H12" s="76"/>
      <c r="I12" s="31">
        <v>10</v>
      </c>
      <c r="J12" s="82">
        <v>162.25800000000001</v>
      </c>
      <c r="K12" s="82">
        <v>0</v>
      </c>
      <c r="L12" s="82">
        <v>0</v>
      </c>
      <c r="M12" s="82">
        <v>7.742</v>
      </c>
      <c r="N12" s="82">
        <v>170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-7.742</v>
      </c>
      <c r="AG12" s="82">
        <v>0</v>
      </c>
      <c r="AH12" s="82">
        <v>0</v>
      </c>
      <c r="AI12" s="82">
        <v>-7.742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162.25800000000001</v>
      </c>
      <c r="AV12" s="83">
        <f t="shared" si="0"/>
        <v>0</v>
      </c>
      <c r="AW12" s="83">
        <f t="shared" si="0"/>
        <v>0</v>
      </c>
      <c r="AX12" s="83">
        <f t="shared" si="0"/>
        <v>7.742</v>
      </c>
      <c r="AY12" s="83">
        <f t="shared" si="14"/>
        <v>-170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1622.5800000000002</v>
      </c>
      <c r="CF12" s="80">
        <f t="shared" si="5"/>
        <v>0</v>
      </c>
      <c r="CG12" s="80">
        <f t="shared" si="5"/>
        <v>0</v>
      </c>
      <c r="CH12" s="80">
        <f t="shared" si="5"/>
        <v>77.42</v>
      </c>
      <c r="CI12" s="80">
        <f t="shared" si="24"/>
        <v>1700.0000000000002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162.25800000000001</v>
      </c>
      <c r="DG12" s="81">
        <f t="shared" si="32"/>
        <v>-170</v>
      </c>
      <c r="DH12" s="81">
        <f t="shared" si="33"/>
        <v>0</v>
      </c>
      <c r="DI12" s="81">
        <f t="shared" si="34"/>
        <v>0</v>
      </c>
      <c r="DJ12" s="81">
        <f t="shared" si="35"/>
        <v>7.742</v>
      </c>
      <c r="DK12" s="84">
        <f t="shared" si="9"/>
        <v>9.7699626167013776E-15</v>
      </c>
    </row>
    <row r="13" spans="1:115" ht="15.75" thickBot="1">
      <c r="A13" s="76"/>
      <c r="B13" s="31">
        <v>11</v>
      </c>
      <c r="C13" s="82">
        <v>-195</v>
      </c>
      <c r="D13" s="82">
        <v>0</v>
      </c>
      <c r="E13" s="82">
        <v>0</v>
      </c>
      <c r="F13" s="82">
        <v>-17.308</v>
      </c>
      <c r="G13" s="82">
        <v>-212.30799999999999</v>
      </c>
      <c r="H13" s="76"/>
      <c r="I13" s="31">
        <v>11</v>
      </c>
      <c r="J13" s="82">
        <v>195</v>
      </c>
      <c r="K13" s="82">
        <v>0</v>
      </c>
      <c r="L13" s="82">
        <v>0</v>
      </c>
      <c r="M13" s="82">
        <v>0</v>
      </c>
      <c r="N13" s="82">
        <v>195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17.308</v>
      </c>
      <c r="AF13" s="82">
        <v>0</v>
      </c>
      <c r="AG13" s="82">
        <v>0</v>
      </c>
      <c r="AH13" s="82">
        <v>0</v>
      </c>
      <c r="AI13" s="82">
        <v>17.308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195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-195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17.308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-17.308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1950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1950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173.07999999999998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173.07999999999998</v>
      </c>
      <c r="DF13" s="81">
        <f t="shared" si="31"/>
        <v>212.30799999999999</v>
      </c>
      <c r="DG13" s="81">
        <f t="shared" si="32"/>
        <v>-195</v>
      </c>
      <c r="DH13" s="81">
        <f t="shared" si="33"/>
        <v>0</v>
      </c>
      <c r="DI13" s="81">
        <f t="shared" si="34"/>
        <v>0</v>
      </c>
      <c r="DJ13" s="81">
        <f t="shared" si="35"/>
        <v>-17.308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-215</v>
      </c>
      <c r="D14" s="82">
        <v>0</v>
      </c>
      <c r="E14" s="82">
        <v>0</v>
      </c>
      <c r="F14" s="82">
        <v>-51.420999999999999</v>
      </c>
      <c r="G14" s="82">
        <v>-266.42099999999999</v>
      </c>
      <c r="H14" s="76"/>
      <c r="I14" s="31">
        <v>12</v>
      </c>
      <c r="J14" s="82">
        <v>215</v>
      </c>
      <c r="K14" s="82">
        <v>0</v>
      </c>
      <c r="L14" s="82">
        <v>0</v>
      </c>
      <c r="M14" s="82">
        <v>0</v>
      </c>
      <c r="N14" s="82">
        <v>215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51.420999999999999</v>
      </c>
      <c r="AF14" s="82">
        <v>0</v>
      </c>
      <c r="AG14" s="82">
        <v>0</v>
      </c>
      <c r="AH14" s="82">
        <v>0</v>
      </c>
      <c r="AI14" s="82">
        <v>51.420999999999999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215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-215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51.420999999999999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-51.420999999999999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2150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2150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514.21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514.21</v>
      </c>
      <c r="DF14" s="81">
        <f t="shared" si="31"/>
        <v>266.42099999999999</v>
      </c>
      <c r="DG14" s="81">
        <f t="shared" si="32"/>
        <v>-215</v>
      </c>
      <c r="DH14" s="81">
        <f t="shared" si="33"/>
        <v>0</v>
      </c>
      <c r="DI14" s="81">
        <f t="shared" si="34"/>
        <v>0</v>
      </c>
      <c r="DJ14" s="81">
        <f t="shared" si="35"/>
        <v>-51.420999999999999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-235</v>
      </c>
      <c r="D15" s="82">
        <v>0</v>
      </c>
      <c r="E15" s="82">
        <v>0</v>
      </c>
      <c r="F15" s="82">
        <v>-81.209999999999994</v>
      </c>
      <c r="G15" s="82">
        <v>-316.20999999999998</v>
      </c>
      <c r="H15" s="76"/>
      <c r="I15" s="31">
        <v>13</v>
      </c>
      <c r="J15" s="82">
        <v>235</v>
      </c>
      <c r="K15" s="82">
        <v>0</v>
      </c>
      <c r="L15" s="82">
        <v>0</v>
      </c>
      <c r="M15" s="82">
        <v>0</v>
      </c>
      <c r="N15" s="82">
        <v>235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81.209999999999994</v>
      </c>
      <c r="AF15" s="82">
        <v>0</v>
      </c>
      <c r="AG15" s="82">
        <v>0</v>
      </c>
      <c r="AH15" s="82">
        <v>0</v>
      </c>
      <c r="AI15" s="82">
        <v>81.209999999999994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235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-235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81.209999999999994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-81.209999999999994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2350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2350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812.09999999999991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812.09999999999991</v>
      </c>
      <c r="DF15" s="81">
        <f t="shared" si="31"/>
        <v>316.20999999999998</v>
      </c>
      <c r="DG15" s="81">
        <f t="shared" si="32"/>
        <v>-235</v>
      </c>
      <c r="DH15" s="81">
        <f t="shared" si="33"/>
        <v>0</v>
      </c>
      <c r="DI15" s="81">
        <f t="shared" si="34"/>
        <v>0</v>
      </c>
      <c r="DJ15" s="81">
        <f t="shared" si="35"/>
        <v>-81.209999999999994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-232</v>
      </c>
      <c r="D16" s="82">
        <v>0</v>
      </c>
      <c r="E16" s="82">
        <v>0</v>
      </c>
      <c r="F16" s="82">
        <v>0</v>
      </c>
      <c r="G16" s="82">
        <v>-232</v>
      </c>
      <c r="H16" s="76"/>
      <c r="I16" s="31">
        <v>14</v>
      </c>
      <c r="J16" s="82">
        <v>232</v>
      </c>
      <c r="K16" s="82">
        <v>0</v>
      </c>
      <c r="L16" s="82">
        <v>0</v>
      </c>
      <c r="M16" s="82">
        <v>0</v>
      </c>
      <c r="N16" s="82">
        <v>232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232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-232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2320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2320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232</v>
      </c>
      <c r="DG16" s="81">
        <f t="shared" si="32"/>
        <v>-232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-181</v>
      </c>
      <c r="D17" s="82">
        <v>0</v>
      </c>
      <c r="E17" s="82">
        <v>0</v>
      </c>
      <c r="F17" s="82">
        <v>0</v>
      </c>
      <c r="G17" s="82">
        <v>-181</v>
      </c>
      <c r="H17" s="76"/>
      <c r="I17" s="31">
        <v>15</v>
      </c>
      <c r="J17" s="82">
        <v>181</v>
      </c>
      <c r="K17" s="82">
        <v>0</v>
      </c>
      <c r="L17" s="82">
        <v>0</v>
      </c>
      <c r="M17" s="82">
        <v>0</v>
      </c>
      <c r="N17" s="82">
        <v>181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181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-181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1810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1810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181</v>
      </c>
      <c r="DG17" s="81">
        <f t="shared" si="32"/>
        <v>-181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-256</v>
      </c>
      <c r="D18" s="82">
        <v>0</v>
      </c>
      <c r="E18" s="82">
        <v>0</v>
      </c>
      <c r="F18" s="82">
        <v>0</v>
      </c>
      <c r="G18" s="82">
        <v>-256</v>
      </c>
      <c r="H18" s="76"/>
      <c r="I18" s="31">
        <v>16</v>
      </c>
      <c r="J18" s="82">
        <v>256</v>
      </c>
      <c r="K18" s="82">
        <v>0</v>
      </c>
      <c r="L18" s="82">
        <v>0</v>
      </c>
      <c r="M18" s="82">
        <v>0</v>
      </c>
      <c r="N18" s="82">
        <v>256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256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-256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2560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2560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256</v>
      </c>
      <c r="DG18" s="81">
        <f t="shared" si="32"/>
        <v>-256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-222</v>
      </c>
      <c r="D19" s="82">
        <v>0</v>
      </c>
      <c r="E19" s="82">
        <v>0</v>
      </c>
      <c r="F19" s="82">
        <v>0</v>
      </c>
      <c r="G19" s="82">
        <v>-222</v>
      </c>
      <c r="H19" s="76"/>
      <c r="I19" s="31">
        <v>17</v>
      </c>
      <c r="J19" s="82">
        <v>222</v>
      </c>
      <c r="K19" s="82">
        <v>0</v>
      </c>
      <c r="L19" s="82">
        <v>0</v>
      </c>
      <c r="M19" s="82">
        <v>0</v>
      </c>
      <c r="N19" s="82">
        <v>222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222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-222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2220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2220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222</v>
      </c>
      <c r="DG19" s="81">
        <f t="shared" si="32"/>
        <v>-222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-191</v>
      </c>
      <c r="D20" s="82">
        <v>0</v>
      </c>
      <c r="E20" s="82">
        <v>0</v>
      </c>
      <c r="F20" s="82">
        <v>0</v>
      </c>
      <c r="G20" s="82">
        <v>-191</v>
      </c>
      <c r="H20" s="76"/>
      <c r="I20" s="31">
        <v>18</v>
      </c>
      <c r="J20" s="82">
        <v>191</v>
      </c>
      <c r="K20" s="82">
        <v>0</v>
      </c>
      <c r="L20" s="82">
        <v>0</v>
      </c>
      <c r="M20" s="82">
        <v>0</v>
      </c>
      <c r="N20" s="82">
        <v>191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191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-191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1910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1910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191</v>
      </c>
      <c r="DG20" s="81">
        <f t="shared" si="32"/>
        <v>-191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-147.667</v>
      </c>
      <c r="D21" s="82">
        <v>0</v>
      </c>
      <c r="E21" s="82">
        <v>0</v>
      </c>
      <c r="F21" s="82">
        <v>-15.333</v>
      </c>
      <c r="G21" s="82">
        <v>-163</v>
      </c>
      <c r="H21" s="76"/>
      <c r="I21" s="31">
        <v>19</v>
      </c>
      <c r="J21" s="82">
        <v>147.667</v>
      </c>
      <c r="K21" s="82">
        <v>0</v>
      </c>
      <c r="L21" s="82">
        <v>0</v>
      </c>
      <c r="M21" s="82">
        <v>0</v>
      </c>
      <c r="N21" s="82">
        <v>147.667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15.333</v>
      </c>
      <c r="AF21" s="82">
        <v>0</v>
      </c>
      <c r="AG21" s="82">
        <v>0</v>
      </c>
      <c r="AH21" s="82">
        <v>0</v>
      </c>
      <c r="AI21" s="82">
        <v>15.333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147.667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-147.667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15.333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-15.333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1476.67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1476.67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153.33000000000001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153.33000000000001</v>
      </c>
      <c r="DF21" s="81">
        <f t="shared" si="31"/>
        <v>163</v>
      </c>
      <c r="DG21" s="81">
        <f t="shared" si="32"/>
        <v>-147.667</v>
      </c>
      <c r="DH21" s="81">
        <f t="shared" si="33"/>
        <v>0</v>
      </c>
      <c r="DI21" s="81">
        <f t="shared" si="34"/>
        <v>0</v>
      </c>
      <c r="DJ21" s="81">
        <f t="shared" si="35"/>
        <v>-15.333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-91.816999999999993</v>
      </c>
      <c r="D22" s="82">
        <v>0</v>
      </c>
      <c r="E22" s="82">
        <v>0</v>
      </c>
      <c r="F22" s="82">
        <v>-36.183</v>
      </c>
      <c r="G22" s="82">
        <v>-128</v>
      </c>
      <c r="H22" s="76"/>
      <c r="I22" s="31">
        <v>20</v>
      </c>
      <c r="J22" s="82">
        <v>91.816999999999993</v>
      </c>
      <c r="K22" s="82">
        <v>0</v>
      </c>
      <c r="L22" s="82">
        <v>0</v>
      </c>
      <c r="M22" s="82">
        <v>0</v>
      </c>
      <c r="N22" s="82">
        <v>91.816999999999993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36.183</v>
      </c>
      <c r="AF22" s="82">
        <v>0</v>
      </c>
      <c r="AG22" s="82">
        <v>0</v>
      </c>
      <c r="AH22" s="82">
        <v>0</v>
      </c>
      <c r="AI22" s="82">
        <v>36.183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91.816999999999993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-91.816999999999993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36.183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-36.183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918.17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918.17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361.83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361.83</v>
      </c>
      <c r="DF22" s="81">
        <f t="shared" si="31"/>
        <v>128</v>
      </c>
      <c r="DG22" s="81">
        <f t="shared" si="32"/>
        <v>-91.816999999999993</v>
      </c>
      <c r="DH22" s="81">
        <f t="shared" si="33"/>
        <v>0</v>
      </c>
      <c r="DI22" s="81">
        <f t="shared" si="34"/>
        <v>0</v>
      </c>
      <c r="DJ22" s="81">
        <f t="shared" si="35"/>
        <v>-36.183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-37.256</v>
      </c>
      <c r="D23" s="82">
        <v>0</v>
      </c>
      <c r="E23" s="82">
        <v>0</v>
      </c>
      <c r="F23" s="82">
        <v>-50.744</v>
      </c>
      <c r="G23" s="82">
        <v>-88</v>
      </c>
      <c r="H23" s="76"/>
      <c r="I23" s="31">
        <v>21</v>
      </c>
      <c r="J23" s="82">
        <v>37.256</v>
      </c>
      <c r="K23" s="82">
        <v>0</v>
      </c>
      <c r="L23" s="82">
        <v>0</v>
      </c>
      <c r="M23" s="82">
        <v>0</v>
      </c>
      <c r="N23" s="82">
        <v>37.256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50.744</v>
      </c>
      <c r="AF23" s="82">
        <v>0</v>
      </c>
      <c r="AG23" s="82">
        <v>0</v>
      </c>
      <c r="AH23" s="82">
        <v>0</v>
      </c>
      <c r="AI23" s="82">
        <v>50.744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37.256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-37.256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50.744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-50.744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372.56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372.56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507.44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507.44</v>
      </c>
      <c r="DF23" s="81">
        <f t="shared" si="31"/>
        <v>88</v>
      </c>
      <c r="DG23" s="81">
        <f t="shared" si="32"/>
        <v>-37.256</v>
      </c>
      <c r="DH23" s="81">
        <f t="shared" si="33"/>
        <v>0</v>
      </c>
      <c r="DI23" s="81">
        <f t="shared" si="34"/>
        <v>0</v>
      </c>
      <c r="DJ23" s="81">
        <f t="shared" si="35"/>
        <v>-50.744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-12.701000000000001</v>
      </c>
      <c r="D24" s="82">
        <v>0</v>
      </c>
      <c r="E24" s="82">
        <v>0</v>
      </c>
      <c r="F24" s="82">
        <v>-17.298999999999999</v>
      </c>
      <c r="G24" s="82">
        <v>-30</v>
      </c>
      <c r="H24" s="76"/>
      <c r="I24" s="31">
        <v>22</v>
      </c>
      <c r="J24" s="82">
        <v>12.701000000000001</v>
      </c>
      <c r="K24" s="82">
        <v>0</v>
      </c>
      <c r="L24" s="82">
        <v>0</v>
      </c>
      <c r="M24" s="82">
        <v>0</v>
      </c>
      <c r="N24" s="82">
        <v>12.701000000000001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17.298999999999999</v>
      </c>
      <c r="AF24" s="82">
        <v>0</v>
      </c>
      <c r="AG24" s="82">
        <v>0</v>
      </c>
      <c r="AH24" s="82">
        <v>0</v>
      </c>
      <c r="AI24" s="82">
        <v>17.298999999999999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12.701000000000001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-12.701000000000001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17.298999999999999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-17.298999999999999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127.01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127.01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172.99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172.99</v>
      </c>
      <c r="DF24" s="81">
        <f t="shared" si="31"/>
        <v>30</v>
      </c>
      <c r="DG24" s="81">
        <f t="shared" si="32"/>
        <v>-12.701000000000001</v>
      </c>
      <c r="DH24" s="81">
        <f t="shared" si="33"/>
        <v>0</v>
      </c>
      <c r="DI24" s="81">
        <f t="shared" si="34"/>
        <v>0</v>
      </c>
      <c r="DJ24" s="81">
        <f t="shared" si="35"/>
        <v>-17.298999999999999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-45</v>
      </c>
      <c r="D61" s="82">
        <v>0</v>
      </c>
      <c r="E61" s="82">
        <v>0</v>
      </c>
      <c r="F61" s="82">
        <v>0</v>
      </c>
      <c r="G61" s="82">
        <v>-45</v>
      </c>
      <c r="H61" s="76"/>
      <c r="I61" s="31">
        <v>59</v>
      </c>
      <c r="J61" s="82">
        <v>45</v>
      </c>
      <c r="K61" s="82">
        <v>0</v>
      </c>
      <c r="L61" s="82">
        <v>0</v>
      </c>
      <c r="M61" s="82">
        <v>0</v>
      </c>
      <c r="N61" s="82">
        <v>45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45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-45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450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450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45</v>
      </c>
      <c r="DG61" s="81">
        <f t="shared" si="32"/>
        <v>-45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-26</v>
      </c>
      <c r="D62" s="82">
        <v>0</v>
      </c>
      <c r="E62" s="82">
        <v>0</v>
      </c>
      <c r="F62" s="82">
        <v>0</v>
      </c>
      <c r="G62" s="82">
        <v>-26</v>
      </c>
      <c r="H62" s="76"/>
      <c r="I62" s="31">
        <v>60</v>
      </c>
      <c r="J62" s="82">
        <v>26</v>
      </c>
      <c r="K62" s="82">
        <v>0</v>
      </c>
      <c r="L62" s="82">
        <v>0</v>
      </c>
      <c r="M62" s="82">
        <v>0</v>
      </c>
      <c r="N62" s="82">
        <v>26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26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-26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260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260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26</v>
      </c>
      <c r="DG62" s="81">
        <f t="shared" si="32"/>
        <v>-26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-46</v>
      </c>
      <c r="D63" s="82">
        <v>0</v>
      </c>
      <c r="E63" s="82">
        <v>0</v>
      </c>
      <c r="F63" s="82">
        <v>0</v>
      </c>
      <c r="G63" s="82">
        <v>-46</v>
      </c>
      <c r="H63" s="76"/>
      <c r="I63" s="31">
        <v>61</v>
      </c>
      <c r="J63" s="82">
        <v>46</v>
      </c>
      <c r="K63" s="82">
        <v>0</v>
      </c>
      <c r="L63" s="82">
        <v>0</v>
      </c>
      <c r="M63" s="82">
        <v>0</v>
      </c>
      <c r="N63" s="82">
        <v>46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46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-46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460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460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46</v>
      </c>
      <c r="DG63" s="81">
        <f t="shared" si="32"/>
        <v>-46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</v>
      </c>
      <c r="D74" s="82">
        <v>0</v>
      </c>
      <c r="E74" s="82">
        <v>0</v>
      </c>
      <c r="F74" s="82">
        <v>0</v>
      </c>
      <c r="G74" s="82">
        <v>-6</v>
      </c>
      <c r="H74" s="76"/>
      <c r="I74" s="31">
        <v>72</v>
      </c>
      <c r="J74" s="82">
        <v>6</v>
      </c>
      <c r="K74" s="82">
        <v>0</v>
      </c>
      <c r="L74" s="82">
        <v>0</v>
      </c>
      <c r="M74" s="82">
        <v>0</v>
      </c>
      <c r="N74" s="82">
        <v>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6</v>
      </c>
      <c r="DG74" s="81">
        <f t="shared" si="60"/>
        <v>-6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-12.278</v>
      </c>
      <c r="D77" s="82">
        <v>0</v>
      </c>
      <c r="E77" s="82">
        <v>0</v>
      </c>
      <c r="F77" s="82">
        <v>-16.722000000000001</v>
      </c>
      <c r="G77" s="82">
        <v>-29</v>
      </c>
      <c r="H77" s="76"/>
      <c r="I77" s="31">
        <v>75</v>
      </c>
      <c r="J77" s="82">
        <v>12.278</v>
      </c>
      <c r="K77" s="82">
        <v>0</v>
      </c>
      <c r="L77" s="82">
        <v>0</v>
      </c>
      <c r="M77" s="82">
        <v>0</v>
      </c>
      <c r="N77" s="82">
        <v>12.278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16.722000000000001</v>
      </c>
      <c r="AF77" s="82">
        <v>0</v>
      </c>
      <c r="AG77" s="82">
        <v>0</v>
      </c>
      <c r="AH77" s="82">
        <v>0</v>
      </c>
      <c r="AI77" s="82">
        <v>16.722000000000001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12.278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-12.278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16.722000000000001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-16.722000000000001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122.78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122.78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167.22000000000003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167.22000000000003</v>
      </c>
      <c r="DF77" s="81">
        <f t="shared" si="59"/>
        <v>29</v>
      </c>
      <c r="DG77" s="81">
        <f t="shared" si="60"/>
        <v>-12.278</v>
      </c>
      <c r="DH77" s="81">
        <f t="shared" si="61"/>
        <v>0</v>
      </c>
      <c r="DI77" s="81">
        <f t="shared" si="62"/>
        <v>0</v>
      </c>
      <c r="DJ77" s="81">
        <f t="shared" si="63"/>
        <v>-16.722000000000001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-7.6210000000000004</v>
      </c>
      <c r="D82" s="82">
        <v>0</v>
      </c>
      <c r="E82" s="82">
        <v>0</v>
      </c>
      <c r="F82" s="82">
        <v>-10.379</v>
      </c>
      <c r="G82" s="82">
        <v>-18</v>
      </c>
      <c r="H82" s="76"/>
      <c r="I82" s="31">
        <v>80</v>
      </c>
      <c r="J82" s="82">
        <v>7.6210000000000004</v>
      </c>
      <c r="K82" s="82">
        <v>0</v>
      </c>
      <c r="L82" s="82">
        <v>0</v>
      </c>
      <c r="M82" s="82">
        <v>0</v>
      </c>
      <c r="N82" s="82">
        <v>7.6210000000000004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10.379</v>
      </c>
      <c r="AF82" s="82">
        <v>0</v>
      </c>
      <c r="AG82" s="82">
        <v>0</v>
      </c>
      <c r="AH82" s="82">
        <v>0</v>
      </c>
      <c r="AI82" s="82">
        <v>10.379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7.6210000000000004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-7.6210000000000004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10.379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-10.379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76.210000000000008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76.210000000000008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103.78999999999999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103.78999999999999</v>
      </c>
      <c r="DF82" s="81">
        <f t="shared" si="59"/>
        <v>18</v>
      </c>
      <c r="DG82" s="81">
        <f t="shared" si="60"/>
        <v>-7.6210000000000004</v>
      </c>
      <c r="DH82" s="81">
        <f t="shared" si="61"/>
        <v>0</v>
      </c>
      <c r="DI82" s="81">
        <f t="shared" si="62"/>
        <v>0</v>
      </c>
      <c r="DJ82" s="81">
        <f t="shared" si="63"/>
        <v>-10.379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-18.204999999999998</v>
      </c>
      <c r="D86" s="82">
        <v>0</v>
      </c>
      <c r="E86" s="82">
        <v>0</v>
      </c>
      <c r="F86" s="82">
        <v>-24.795000000000002</v>
      </c>
      <c r="G86" s="82">
        <v>-43</v>
      </c>
      <c r="H86" s="76"/>
      <c r="I86" s="31">
        <v>84</v>
      </c>
      <c r="J86" s="82">
        <v>18.204999999999998</v>
      </c>
      <c r="K86" s="82">
        <v>0</v>
      </c>
      <c r="L86" s="82">
        <v>0</v>
      </c>
      <c r="M86" s="82">
        <v>0</v>
      </c>
      <c r="N86" s="82">
        <v>18.204999999999998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24.795000000000002</v>
      </c>
      <c r="AF86" s="82">
        <v>0</v>
      </c>
      <c r="AG86" s="82">
        <v>0</v>
      </c>
      <c r="AH86" s="82">
        <v>0</v>
      </c>
      <c r="AI86" s="82">
        <v>24.795000000000002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18.204999999999998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-18.204999999999998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24.795000000000002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-24.795000000000002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182.04999999999998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182.04999999999998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247.95000000000002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247.95000000000002</v>
      </c>
      <c r="DF86" s="81">
        <f t="shared" si="59"/>
        <v>43</v>
      </c>
      <c r="DG86" s="81">
        <f t="shared" si="60"/>
        <v>-18.204999999999998</v>
      </c>
      <c r="DH86" s="81">
        <f t="shared" si="61"/>
        <v>0</v>
      </c>
      <c r="DI86" s="81">
        <f t="shared" si="62"/>
        <v>0</v>
      </c>
      <c r="DJ86" s="81">
        <f t="shared" si="63"/>
        <v>-24.795000000000002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-2.964</v>
      </c>
      <c r="D87" s="82">
        <v>0</v>
      </c>
      <c r="E87" s="82">
        <v>0</v>
      </c>
      <c r="F87" s="82">
        <v>-4.0359999999999996</v>
      </c>
      <c r="G87" s="82">
        <v>-7</v>
      </c>
      <c r="H87" s="76"/>
      <c r="I87" s="31">
        <v>85</v>
      </c>
      <c r="J87" s="82">
        <v>2.964</v>
      </c>
      <c r="K87" s="82">
        <v>0</v>
      </c>
      <c r="L87" s="82">
        <v>0</v>
      </c>
      <c r="M87" s="82">
        <v>0</v>
      </c>
      <c r="N87" s="82">
        <v>2.964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4.0359999999999996</v>
      </c>
      <c r="AF87" s="82">
        <v>0</v>
      </c>
      <c r="AG87" s="82">
        <v>0</v>
      </c>
      <c r="AH87" s="82">
        <v>0</v>
      </c>
      <c r="AI87" s="82">
        <v>4.0359999999999996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2.964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-2.964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4.0359999999999996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-4.0359999999999996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29.64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29.64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40.36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40.36</v>
      </c>
      <c r="DF87" s="81">
        <f t="shared" si="59"/>
        <v>7</v>
      </c>
      <c r="DG87" s="81">
        <f t="shared" si="60"/>
        <v>-2.964</v>
      </c>
      <c r="DH87" s="81">
        <f t="shared" si="61"/>
        <v>0</v>
      </c>
      <c r="DI87" s="81">
        <f t="shared" si="62"/>
        <v>0</v>
      </c>
      <c r="DJ87" s="81">
        <f t="shared" si="63"/>
        <v>-4.0359999999999996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-35.139000000000003</v>
      </c>
      <c r="D88" s="82">
        <v>0</v>
      </c>
      <c r="E88" s="82">
        <v>0</v>
      </c>
      <c r="F88" s="82">
        <v>-47.860999999999997</v>
      </c>
      <c r="G88" s="82">
        <v>-83</v>
      </c>
      <c r="H88" s="76"/>
      <c r="I88" s="31">
        <v>86</v>
      </c>
      <c r="J88" s="82">
        <v>35.139000000000003</v>
      </c>
      <c r="K88" s="82">
        <v>0</v>
      </c>
      <c r="L88" s="82">
        <v>0</v>
      </c>
      <c r="M88" s="82">
        <v>0</v>
      </c>
      <c r="N88" s="82">
        <v>35.139000000000003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47.860999999999997</v>
      </c>
      <c r="AF88" s="82">
        <v>0</v>
      </c>
      <c r="AG88" s="82">
        <v>0</v>
      </c>
      <c r="AH88" s="82">
        <v>0</v>
      </c>
      <c r="AI88" s="82">
        <v>47.860999999999997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35.139000000000003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-35.139000000000003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47.860999999999997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-47.860999999999997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351.39000000000004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351.39000000000004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478.60999999999996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478.60999999999996</v>
      </c>
      <c r="DF88" s="81">
        <f t="shared" si="59"/>
        <v>83</v>
      </c>
      <c r="DG88" s="81">
        <f t="shared" si="60"/>
        <v>-35.139000000000003</v>
      </c>
      <c r="DH88" s="81">
        <f t="shared" si="61"/>
        <v>0</v>
      </c>
      <c r="DI88" s="81">
        <f t="shared" si="62"/>
        <v>0</v>
      </c>
      <c r="DJ88" s="81">
        <f t="shared" si="63"/>
        <v>-47.860999999999997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</v>
      </c>
      <c r="D89" s="82">
        <v>0</v>
      </c>
      <c r="E89" s="82">
        <v>0</v>
      </c>
      <c r="F89" s="82">
        <v>-138.29499999999999</v>
      </c>
      <c r="G89" s="82">
        <v>-148.29499999999999</v>
      </c>
      <c r="H89" s="76"/>
      <c r="I89" s="31">
        <v>87</v>
      </c>
      <c r="J89" s="82">
        <v>10</v>
      </c>
      <c r="K89" s="82">
        <v>0</v>
      </c>
      <c r="L89" s="82">
        <v>0</v>
      </c>
      <c r="M89" s="82">
        <v>0</v>
      </c>
      <c r="N89" s="82">
        <v>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138.29499999999999</v>
      </c>
      <c r="AF89" s="82">
        <v>0</v>
      </c>
      <c r="AG89" s="82">
        <v>0</v>
      </c>
      <c r="AH89" s="82">
        <v>0</v>
      </c>
      <c r="AI89" s="82">
        <v>138.29499999999999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138.29499999999999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-138.29499999999999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1382.9499999999998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1382.9499999999998</v>
      </c>
      <c r="DF89" s="81">
        <f t="shared" si="59"/>
        <v>148.29499999999999</v>
      </c>
      <c r="DG89" s="81">
        <f t="shared" si="60"/>
        <v>-10</v>
      </c>
      <c r="DH89" s="81">
        <f t="shared" si="61"/>
        <v>0</v>
      </c>
      <c r="DI89" s="81">
        <f t="shared" si="62"/>
        <v>0</v>
      </c>
      <c r="DJ89" s="81">
        <f t="shared" si="63"/>
        <v>-138.29499999999999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-81.813000000000002</v>
      </c>
      <c r="G90" s="82">
        <v>-81.813000000000002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81.813000000000002</v>
      </c>
      <c r="AF90" s="82">
        <v>0</v>
      </c>
      <c r="AG90" s="82">
        <v>0</v>
      </c>
      <c r="AH90" s="82">
        <v>0</v>
      </c>
      <c r="AI90" s="82">
        <v>81.813000000000002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81.813000000000002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-81.813000000000002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818.13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818.13</v>
      </c>
      <c r="DF90" s="81">
        <f t="shared" si="59"/>
        <v>81.813000000000002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-81.813000000000002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-21.053999999999998</v>
      </c>
      <c r="G91" s="82">
        <v>-21.053999999999998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21.053999999999998</v>
      </c>
      <c r="AF91" s="82">
        <v>0</v>
      </c>
      <c r="AG91" s="82">
        <v>0</v>
      </c>
      <c r="AH91" s="82">
        <v>0</v>
      </c>
      <c r="AI91" s="82">
        <v>21.053999999999998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21.053999999999998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-21.053999999999998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210.54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210.54</v>
      </c>
      <c r="DF91" s="81">
        <f t="shared" si="59"/>
        <v>21.053999999999998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-21.053999999999998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-70.501999999999995</v>
      </c>
      <c r="D93" s="82">
        <v>0</v>
      </c>
      <c r="E93" s="82">
        <v>0</v>
      </c>
      <c r="F93" s="82">
        <v>0</v>
      </c>
      <c r="G93" s="82">
        <v>-70.501999999999995</v>
      </c>
      <c r="H93" s="76"/>
      <c r="I93" s="31">
        <v>91</v>
      </c>
      <c r="J93" s="82">
        <v>70.501999999999995</v>
      </c>
      <c r="K93" s="82">
        <v>0</v>
      </c>
      <c r="L93" s="82">
        <v>0</v>
      </c>
      <c r="M93" s="82">
        <v>59.497999999999998</v>
      </c>
      <c r="N93" s="82">
        <v>130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-59.497999999999998</v>
      </c>
      <c r="AG93" s="82">
        <v>0</v>
      </c>
      <c r="AH93" s="82">
        <v>0</v>
      </c>
      <c r="AI93" s="82">
        <v>-59.497999999999998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70.501999999999995</v>
      </c>
      <c r="AV93" s="83">
        <f t="shared" si="41"/>
        <v>0</v>
      </c>
      <c r="AW93" s="83">
        <f t="shared" si="41"/>
        <v>0</v>
      </c>
      <c r="AX93" s="83">
        <f t="shared" si="41"/>
        <v>59.497999999999998</v>
      </c>
      <c r="AY93" s="83">
        <f t="shared" si="42"/>
        <v>-130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705.02</v>
      </c>
      <c r="CF93" s="80">
        <f t="shared" si="51"/>
        <v>0</v>
      </c>
      <c r="CG93" s="80">
        <f t="shared" si="51"/>
        <v>0</v>
      </c>
      <c r="CH93" s="80">
        <f t="shared" si="51"/>
        <v>594.98</v>
      </c>
      <c r="CI93" s="80">
        <f t="shared" si="52"/>
        <v>1300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70.501999999999995</v>
      </c>
      <c r="DG93" s="81">
        <f t="shared" si="60"/>
        <v>-130</v>
      </c>
      <c r="DH93" s="81">
        <f t="shared" si="61"/>
        <v>0</v>
      </c>
      <c r="DI93" s="81">
        <f t="shared" si="62"/>
        <v>0</v>
      </c>
      <c r="DJ93" s="81">
        <f t="shared" si="63"/>
        <v>59.497999999999998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-48.808999999999997</v>
      </c>
      <c r="D94" s="82">
        <v>0</v>
      </c>
      <c r="E94" s="82">
        <v>0</v>
      </c>
      <c r="F94" s="82">
        <v>0</v>
      </c>
      <c r="G94" s="82">
        <v>-48.808999999999997</v>
      </c>
      <c r="H94" s="76"/>
      <c r="I94" s="31">
        <v>92</v>
      </c>
      <c r="J94" s="82">
        <v>48.808999999999997</v>
      </c>
      <c r="K94" s="82">
        <v>0</v>
      </c>
      <c r="L94" s="82">
        <v>0</v>
      </c>
      <c r="M94" s="82">
        <v>41.191000000000003</v>
      </c>
      <c r="N94" s="82">
        <v>90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-41.191000000000003</v>
      </c>
      <c r="AG94" s="82">
        <v>0</v>
      </c>
      <c r="AH94" s="82">
        <v>0</v>
      </c>
      <c r="AI94" s="82">
        <v>-41.191000000000003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48.808999999999997</v>
      </c>
      <c r="AV94" s="83">
        <f t="shared" si="41"/>
        <v>0</v>
      </c>
      <c r="AW94" s="83">
        <f t="shared" si="41"/>
        <v>0</v>
      </c>
      <c r="AX94" s="83">
        <f t="shared" si="41"/>
        <v>41.191000000000003</v>
      </c>
      <c r="AY94" s="83">
        <f t="shared" si="42"/>
        <v>-90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488.09</v>
      </c>
      <c r="CF94" s="80">
        <f t="shared" si="51"/>
        <v>0</v>
      </c>
      <c r="CG94" s="80">
        <f t="shared" si="51"/>
        <v>0</v>
      </c>
      <c r="CH94" s="80">
        <f t="shared" si="51"/>
        <v>411.91</v>
      </c>
      <c r="CI94" s="80">
        <f t="shared" si="52"/>
        <v>900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48.808999999999997</v>
      </c>
      <c r="DG94" s="81">
        <f t="shared" si="60"/>
        <v>-90</v>
      </c>
      <c r="DH94" s="81">
        <f t="shared" si="61"/>
        <v>0</v>
      </c>
      <c r="DI94" s="81">
        <f t="shared" si="62"/>
        <v>0</v>
      </c>
      <c r="DJ94" s="81">
        <f t="shared" si="63"/>
        <v>41.191000000000003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-37.963000000000001</v>
      </c>
      <c r="D95" s="82">
        <v>0</v>
      </c>
      <c r="E95" s="82">
        <v>0</v>
      </c>
      <c r="F95" s="82">
        <v>0</v>
      </c>
      <c r="G95" s="82">
        <v>-37.963000000000001</v>
      </c>
      <c r="H95" s="76"/>
      <c r="I95" s="31">
        <v>93</v>
      </c>
      <c r="J95" s="82">
        <v>37.963000000000001</v>
      </c>
      <c r="K95" s="82">
        <v>0</v>
      </c>
      <c r="L95" s="82">
        <v>0</v>
      </c>
      <c r="M95" s="82">
        <v>32.036999999999999</v>
      </c>
      <c r="N95" s="82">
        <v>70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-32.036999999999999</v>
      </c>
      <c r="AG95" s="82">
        <v>0</v>
      </c>
      <c r="AH95" s="82">
        <v>0</v>
      </c>
      <c r="AI95" s="82">
        <v>-32.036999999999999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37.963000000000001</v>
      </c>
      <c r="AV95" s="83">
        <f t="shared" si="41"/>
        <v>0</v>
      </c>
      <c r="AW95" s="83">
        <f t="shared" si="41"/>
        <v>0</v>
      </c>
      <c r="AX95" s="83">
        <f t="shared" si="41"/>
        <v>32.036999999999999</v>
      </c>
      <c r="AY95" s="83">
        <f t="shared" si="42"/>
        <v>-70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379.63</v>
      </c>
      <c r="CF95" s="80">
        <f t="shared" si="51"/>
        <v>0</v>
      </c>
      <c r="CG95" s="80">
        <f t="shared" si="51"/>
        <v>0</v>
      </c>
      <c r="CH95" s="80">
        <f t="shared" si="51"/>
        <v>320.37</v>
      </c>
      <c r="CI95" s="80">
        <f t="shared" si="52"/>
        <v>700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37.963000000000001</v>
      </c>
      <c r="DG95" s="81">
        <f t="shared" si="60"/>
        <v>-70</v>
      </c>
      <c r="DH95" s="81">
        <f t="shared" si="61"/>
        <v>0</v>
      </c>
      <c r="DI95" s="81">
        <f t="shared" si="62"/>
        <v>0</v>
      </c>
      <c r="DJ95" s="81">
        <f t="shared" si="63"/>
        <v>32.036999999999999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-29.827999999999999</v>
      </c>
      <c r="D96" s="82">
        <v>0</v>
      </c>
      <c r="E96" s="82">
        <v>0</v>
      </c>
      <c r="F96" s="82">
        <v>0</v>
      </c>
      <c r="G96" s="82">
        <v>-29.827999999999999</v>
      </c>
      <c r="H96" s="76"/>
      <c r="I96" s="31">
        <v>94</v>
      </c>
      <c r="J96" s="82">
        <v>29.827999999999999</v>
      </c>
      <c r="K96" s="82">
        <v>0</v>
      </c>
      <c r="L96" s="82">
        <v>0</v>
      </c>
      <c r="M96" s="82">
        <v>25.172000000000001</v>
      </c>
      <c r="N96" s="82">
        <v>55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-25.172000000000001</v>
      </c>
      <c r="AG96" s="82">
        <v>0</v>
      </c>
      <c r="AH96" s="82">
        <v>0</v>
      </c>
      <c r="AI96" s="82">
        <v>-25.172000000000001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29.827999999999999</v>
      </c>
      <c r="AV96" s="83">
        <f t="shared" si="41"/>
        <v>0</v>
      </c>
      <c r="AW96" s="83">
        <f t="shared" si="41"/>
        <v>0</v>
      </c>
      <c r="AX96" s="83">
        <f t="shared" si="41"/>
        <v>25.172000000000001</v>
      </c>
      <c r="AY96" s="83">
        <f t="shared" si="42"/>
        <v>-55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298.27999999999997</v>
      </c>
      <c r="CF96" s="80">
        <f t="shared" si="51"/>
        <v>0</v>
      </c>
      <c r="CG96" s="80">
        <f t="shared" si="51"/>
        <v>0</v>
      </c>
      <c r="CH96" s="80">
        <f t="shared" si="51"/>
        <v>251.72</v>
      </c>
      <c r="CI96" s="80">
        <f t="shared" si="52"/>
        <v>550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29.827999999999999</v>
      </c>
      <c r="DG96" s="81">
        <f t="shared" si="60"/>
        <v>-55</v>
      </c>
      <c r="DH96" s="81">
        <f t="shared" si="61"/>
        <v>0</v>
      </c>
      <c r="DI96" s="81">
        <f t="shared" si="62"/>
        <v>0</v>
      </c>
      <c r="DJ96" s="81">
        <f t="shared" si="63"/>
        <v>25.172000000000001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-21.693000000000001</v>
      </c>
      <c r="D97" s="82">
        <v>0</v>
      </c>
      <c r="E97" s="82">
        <v>0</v>
      </c>
      <c r="F97" s="82">
        <v>0</v>
      </c>
      <c r="G97" s="82">
        <v>-21.693000000000001</v>
      </c>
      <c r="H97" s="76"/>
      <c r="I97" s="31">
        <v>95</v>
      </c>
      <c r="J97" s="82">
        <v>21.693000000000001</v>
      </c>
      <c r="K97" s="82">
        <v>0</v>
      </c>
      <c r="L97" s="82">
        <v>0</v>
      </c>
      <c r="M97" s="82">
        <v>18.306999999999999</v>
      </c>
      <c r="N97" s="82">
        <v>40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-18.306999999999999</v>
      </c>
      <c r="AG97" s="82">
        <v>0</v>
      </c>
      <c r="AH97" s="82">
        <v>0</v>
      </c>
      <c r="AI97" s="82">
        <v>-18.306999999999999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21.693000000000001</v>
      </c>
      <c r="AV97" s="83">
        <f t="shared" si="41"/>
        <v>0</v>
      </c>
      <c r="AW97" s="83">
        <f t="shared" si="41"/>
        <v>0</v>
      </c>
      <c r="AX97" s="83">
        <f t="shared" si="41"/>
        <v>18.306999999999999</v>
      </c>
      <c r="AY97" s="83">
        <f t="shared" si="42"/>
        <v>-40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216.93</v>
      </c>
      <c r="CF97" s="80">
        <f t="shared" si="51"/>
        <v>0</v>
      </c>
      <c r="CG97" s="80">
        <f t="shared" si="51"/>
        <v>0</v>
      </c>
      <c r="CH97" s="80">
        <f t="shared" si="51"/>
        <v>183.07</v>
      </c>
      <c r="CI97" s="80">
        <f t="shared" si="52"/>
        <v>400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21.693000000000001</v>
      </c>
      <c r="DG97" s="81">
        <f t="shared" si="60"/>
        <v>-40</v>
      </c>
      <c r="DH97" s="81">
        <f t="shared" si="61"/>
        <v>0</v>
      </c>
      <c r="DI97" s="81">
        <f t="shared" si="62"/>
        <v>0</v>
      </c>
      <c r="DJ97" s="81">
        <f t="shared" si="63"/>
        <v>18.306999999999999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-24.405000000000001</v>
      </c>
      <c r="D98" s="82">
        <v>0</v>
      </c>
      <c r="E98" s="82">
        <v>0</v>
      </c>
      <c r="F98" s="82">
        <v>0</v>
      </c>
      <c r="G98" s="82">
        <v>-24.405000000000001</v>
      </c>
      <c r="H98" s="76"/>
      <c r="I98" s="31">
        <v>96</v>
      </c>
      <c r="J98" s="82">
        <v>24.405000000000001</v>
      </c>
      <c r="K98" s="82">
        <v>0</v>
      </c>
      <c r="L98" s="82">
        <v>0</v>
      </c>
      <c r="M98" s="82">
        <v>20.594999999999999</v>
      </c>
      <c r="N98" s="82">
        <v>45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-20.594999999999999</v>
      </c>
      <c r="AG98" s="82">
        <v>0</v>
      </c>
      <c r="AH98" s="82">
        <v>0</v>
      </c>
      <c r="AI98" s="82">
        <v>-20.594999999999999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24.405000000000001</v>
      </c>
      <c r="AV98" s="83">
        <f t="shared" si="41"/>
        <v>0</v>
      </c>
      <c r="AW98" s="83">
        <f t="shared" si="41"/>
        <v>0</v>
      </c>
      <c r="AX98" s="83">
        <f t="shared" si="41"/>
        <v>20.594999999999999</v>
      </c>
      <c r="AY98" s="83">
        <f t="shared" si="42"/>
        <v>-45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6152.0612100000008</v>
      </c>
      <c r="CF98" s="80">
        <f t="shared" si="51"/>
        <v>0</v>
      </c>
      <c r="CG98" s="80">
        <f t="shared" si="51"/>
        <v>0</v>
      </c>
      <c r="CH98" s="80">
        <f t="shared" si="51"/>
        <v>5191.6287899999998</v>
      </c>
      <c r="CI98" s="80">
        <f t="shared" si="52"/>
        <v>11343.69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24.405000000000001</v>
      </c>
      <c r="DG98" s="81">
        <f t="shared" si="60"/>
        <v>-45</v>
      </c>
      <c r="DH98" s="81">
        <f t="shared" si="61"/>
        <v>0</v>
      </c>
      <c r="DI98" s="81">
        <f t="shared" si="62"/>
        <v>0</v>
      </c>
      <c r="DJ98" s="81">
        <f t="shared" si="63"/>
        <v>20.594999999999999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0.78512875000000004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0.14253325</v>
      </c>
      <c r="AY99" s="87">
        <f t="shared" si="65"/>
        <v>-0.92766199999999988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0.15361325000000001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-0.15361325000000001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0.93282903024999975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0.26717521974999997</v>
      </c>
      <c r="CI99" s="89">
        <f t="shared" si="70"/>
        <v>1.2000042499999999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0.15361325000000001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0.15361325000000001</v>
      </c>
      <c r="DE99" s="86"/>
      <c r="DF99" s="81">
        <f t="shared" si="59"/>
        <v>0.93874200000000008</v>
      </c>
      <c r="DG99" s="81">
        <f t="shared" si="60"/>
        <v>-0.92766199999999988</v>
      </c>
      <c r="DH99" s="81">
        <f t="shared" si="61"/>
        <v>0</v>
      </c>
      <c r="DI99" s="81">
        <f t="shared" si="62"/>
        <v>0</v>
      </c>
      <c r="DJ99" s="81">
        <f t="shared" si="63"/>
        <v>-1.1080000000000007E-2</v>
      </c>
      <c r="DK99" s="84">
        <f>SUM(DF99:DJ99)</f>
        <v>1.9428902930940239E-16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664.25254700000005</v>
      </c>
      <c r="I3" s="177">
        <f ca="1">INDIRECT("BRPL_EOD!" &amp; $V$3 &amp; X3)</f>
        <v>494.07</v>
      </c>
      <c r="J3" s="175">
        <f ca="1">INDIRECT("BYPL_EOD!" &amp; $V$3 &amp; X3)</f>
        <v>158.36000000000001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664.25</v>
      </c>
      <c r="N3" s="174">
        <f ca="1">INDIRECT("BRPL_ISGS_exbus!" &amp; $V$3 &amp; X3)</f>
        <v>494.07189446185924</v>
      </c>
      <c r="O3" s="175">
        <f ca="1">INDIRECT("BYPL_ISGS_exbus!" &amp; $V$3 &amp; X3)</f>
        <v>158.36060721553633</v>
      </c>
      <c r="P3" s="175">
        <f ca="1">INDIRECT("TPDDL_ISGS_exbus!" &amp; $V$3 &amp; X3)</f>
        <v>9.0300346246292804</v>
      </c>
      <c r="Q3" s="175">
        <f ca="1">INDIRECT("NDMC_ISGS_exbus!" &amp; $V$3 &amp; X3)</f>
        <v>2.79001069797516</v>
      </c>
      <c r="R3" s="176">
        <f ca="1">SUM(N3:Q3)</f>
        <v>664.25254699999994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664.25254700000005</v>
      </c>
      <c r="I4" s="182">
        <f t="shared" ref="I4:I67" ca="1" si="5">INDIRECT("BRPL_EOD!" &amp; $V$3 &amp; X4)</f>
        <v>494.07</v>
      </c>
      <c r="J4" s="179">
        <f t="shared" ref="J4:J67" ca="1" si="6">INDIRECT("BYPL_EOD!" &amp; $V$3 &amp; X4)</f>
        <v>158.36000000000001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664.25</v>
      </c>
      <c r="N4" s="178">
        <f t="shared" ref="N4:N67" ca="1" si="10">INDIRECT("BRPL_ISGS_exbus!" &amp; $V$3 &amp; X4)</f>
        <v>494.07189446185924</v>
      </c>
      <c r="O4" s="179">
        <f t="shared" ref="O4:O67" ca="1" si="11">INDIRECT("BYPL_ISGS_exbus!" &amp; $V$3 &amp; X4)</f>
        <v>158.36060721553633</v>
      </c>
      <c r="P4" s="179">
        <f t="shared" ref="P4:P67" ca="1" si="12">INDIRECT("TPDDL_ISGS_exbus!" &amp; $V$3 &amp; X4)</f>
        <v>9.0300346246292804</v>
      </c>
      <c r="Q4" s="179">
        <f t="shared" ref="Q4:Q67" ca="1" si="13">INDIRECT("NDMC_ISGS_exbus!" &amp; $V$3 &amp; X4)</f>
        <v>2.79001069797516</v>
      </c>
      <c r="R4" s="180">
        <f t="shared" ref="R4:R67" ca="1" si="14">SUM(N4:Q4)</f>
        <v>664.25254699999994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664.25254700000005</v>
      </c>
      <c r="I5" s="182">
        <f t="shared" ca="1" si="5"/>
        <v>494.07</v>
      </c>
      <c r="J5" s="179">
        <f t="shared" ca="1" si="6"/>
        <v>158.36000000000001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664.25</v>
      </c>
      <c r="N5" s="178">
        <f t="shared" ca="1" si="10"/>
        <v>494.07189446185924</v>
      </c>
      <c r="O5" s="179">
        <f t="shared" ca="1" si="11"/>
        <v>158.36060721553633</v>
      </c>
      <c r="P5" s="179">
        <f t="shared" ca="1" si="12"/>
        <v>9.0300346246292804</v>
      </c>
      <c r="Q5" s="179">
        <f t="shared" ca="1" si="13"/>
        <v>2.79001069797516</v>
      </c>
      <c r="R5" s="180">
        <f t="shared" ca="1" si="14"/>
        <v>664.25254699999994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664.25254700000005</v>
      </c>
      <c r="I6" s="182">
        <f t="shared" ca="1" si="5"/>
        <v>494.07</v>
      </c>
      <c r="J6" s="179">
        <f t="shared" ca="1" si="6"/>
        <v>158.36000000000001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664.25</v>
      </c>
      <c r="N6" s="178">
        <f t="shared" ca="1" si="10"/>
        <v>494.07189446185924</v>
      </c>
      <c r="O6" s="179">
        <f t="shared" ca="1" si="11"/>
        <v>158.36060721553633</v>
      </c>
      <c r="P6" s="179">
        <f t="shared" ca="1" si="12"/>
        <v>9.0300346246292804</v>
      </c>
      <c r="Q6" s="179">
        <f t="shared" ca="1" si="13"/>
        <v>2.79001069797516</v>
      </c>
      <c r="R6" s="180">
        <f t="shared" ca="1" si="14"/>
        <v>664.25254699999994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664.25254700000005</v>
      </c>
      <c r="I7" s="182">
        <f t="shared" ca="1" si="5"/>
        <v>494.07</v>
      </c>
      <c r="J7" s="179">
        <f t="shared" ca="1" si="6"/>
        <v>158.36000000000001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664.25</v>
      </c>
      <c r="N7" s="178">
        <f t="shared" ca="1" si="10"/>
        <v>494.07189446185924</v>
      </c>
      <c r="O7" s="179">
        <f t="shared" ca="1" si="11"/>
        <v>158.36060721553633</v>
      </c>
      <c r="P7" s="179">
        <f t="shared" ca="1" si="12"/>
        <v>9.0300346246292804</v>
      </c>
      <c r="Q7" s="179">
        <f t="shared" ca="1" si="13"/>
        <v>2.79001069797516</v>
      </c>
      <c r="R7" s="180">
        <f t="shared" ca="1" si="14"/>
        <v>664.25254699999994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664.25254700000005</v>
      </c>
      <c r="I8" s="182">
        <f t="shared" ca="1" si="5"/>
        <v>494.07</v>
      </c>
      <c r="J8" s="179">
        <f t="shared" ca="1" si="6"/>
        <v>158.36000000000001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664.25</v>
      </c>
      <c r="N8" s="178">
        <f t="shared" ca="1" si="10"/>
        <v>494.07189446185924</v>
      </c>
      <c r="O8" s="179">
        <f t="shared" ca="1" si="11"/>
        <v>158.36060721553633</v>
      </c>
      <c r="P8" s="179">
        <f t="shared" ca="1" si="12"/>
        <v>9.0300346246292804</v>
      </c>
      <c r="Q8" s="179">
        <f t="shared" ca="1" si="13"/>
        <v>2.79001069797516</v>
      </c>
      <c r="R8" s="180">
        <f t="shared" ca="1" si="14"/>
        <v>664.25254699999994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688.41594699999996</v>
      </c>
      <c r="H9" s="181">
        <f t="shared" ca="1" si="2"/>
        <v>664.25254700000005</v>
      </c>
      <c r="I9" s="182">
        <f t="shared" ca="1" si="5"/>
        <v>494.07</v>
      </c>
      <c r="J9" s="179">
        <f t="shared" ca="1" si="6"/>
        <v>158.36000000000001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664.25</v>
      </c>
      <c r="N9" s="178">
        <f t="shared" ca="1" si="10"/>
        <v>494.07189446185924</v>
      </c>
      <c r="O9" s="179">
        <f t="shared" ca="1" si="11"/>
        <v>158.36060721553633</v>
      </c>
      <c r="P9" s="179">
        <f t="shared" ca="1" si="12"/>
        <v>9.0300346246292804</v>
      </c>
      <c r="Q9" s="179">
        <f t="shared" ca="1" si="13"/>
        <v>2.79001069797516</v>
      </c>
      <c r="R9" s="180">
        <f t="shared" ca="1" si="14"/>
        <v>664.25254699999994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688.41594699999996</v>
      </c>
      <c r="H10" s="181">
        <f t="shared" ca="1" si="2"/>
        <v>664.25254700000005</v>
      </c>
      <c r="I10" s="182">
        <f t="shared" ca="1" si="5"/>
        <v>494.07</v>
      </c>
      <c r="J10" s="179">
        <f t="shared" ca="1" si="6"/>
        <v>158.36000000000001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664.25</v>
      </c>
      <c r="N10" s="178">
        <f t="shared" ca="1" si="10"/>
        <v>494.07189446185924</v>
      </c>
      <c r="O10" s="179">
        <f t="shared" ca="1" si="11"/>
        <v>158.36060721553633</v>
      </c>
      <c r="P10" s="179">
        <f t="shared" ca="1" si="12"/>
        <v>9.0300346246292804</v>
      </c>
      <c r="Q10" s="179">
        <f t="shared" ca="1" si="13"/>
        <v>2.79001069797516</v>
      </c>
      <c r="R10" s="180">
        <f t="shared" ca="1" si="14"/>
        <v>664.25254699999994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688.41594699999996</v>
      </c>
      <c r="C11" s="178">
        <f t="shared" ca="1" si="4"/>
        <v>512.05358098259171</v>
      </c>
      <c r="D11" s="179">
        <f t="shared" ca="1" si="0"/>
        <v>164.08620986082809</v>
      </c>
      <c r="E11" s="179">
        <f t="shared" ca="1" si="0"/>
        <v>9.354894195145004</v>
      </c>
      <c r="F11" s="180">
        <f t="shared" ca="1" si="0"/>
        <v>2.9212619614353348</v>
      </c>
      <c r="G11" s="181">
        <f t="shared" ca="1" si="1"/>
        <v>688.41594699999996</v>
      </c>
      <c r="H11" s="181">
        <f t="shared" ca="1" si="2"/>
        <v>664.25254700000005</v>
      </c>
      <c r="I11" s="182">
        <f t="shared" ca="1" si="5"/>
        <v>494.07</v>
      </c>
      <c r="J11" s="179">
        <f t="shared" ca="1" si="6"/>
        <v>158.36000000000001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664.25</v>
      </c>
      <c r="N11" s="178">
        <f t="shared" ca="1" si="10"/>
        <v>494.07189446185924</v>
      </c>
      <c r="O11" s="179">
        <f t="shared" ca="1" si="11"/>
        <v>158.36060721553633</v>
      </c>
      <c r="P11" s="179">
        <f t="shared" ca="1" si="12"/>
        <v>9.0300346246292804</v>
      </c>
      <c r="Q11" s="179">
        <f t="shared" ca="1" si="13"/>
        <v>2.79001069797516</v>
      </c>
      <c r="R11" s="180">
        <f t="shared" ca="1" si="14"/>
        <v>664.25254699999994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688.71594700000003</v>
      </c>
      <c r="H12" s="181">
        <f t="shared" ca="1" si="2"/>
        <v>664.54201699999999</v>
      </c>
      <c r="I12" s="182">
        <f t="shared" ca="1" si="5"/>
        <v>494.28</v>
      </c>
      <c r="J12" s="179">
        <f t="shared" ca="1" si="6"/>
        <v>158.43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664.54</v>
      </c>
      <c r="N12" s="178">
        <f t="shared" ca="1" si="10"/>
        <v>494.2815002298733</v>
      </c>
      <c r="O12" s="179">
        <f t="shared" ca="1" si="11"/>
        <v>158.43048086392093</v>
      </c>
      <c r="P12" s="179">
        <f t="shared" ca="1" si="12"/>
        <v>9.0400274380473711</v>
      </c>
      <c r="Q12" s="179">
        <f t="shared" ca="1" si="13"/>
        <v>2.7900084681584256</v>
      </c>
      <c r="R12" s="180">
        <f t="shared" ca="1" si="14"/>
        <v>664.5420170000001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610.81594700000005</v>
      </c>
      <c r="H13" s="181">
        <f t="shared" ca="1" si="2"/>
        <v>589.376307</v>
      </c>
      <c r="I13" s="182">
        <f t="shared" ca="1" si="5"/>
        <v>412.93</v>
      </c>
      <c r="J13" s="179">
        <f t="shared" ca="1" si="6"/>
        <v>164.19</v>
      </c>
      <c r="K13" s="179">
        <f t="shared" ca="1" si="7"/>
        <v>9.3699999999999992</v>
      </c>
      <c r="L13" s="179">
        <f t="shared" ca="1" si="8"/>
        <v>2.89</v>
      </c>
      <c r="M13" s="180">
        <f t="shared" ca="1" si="9"/>
        <v>589.38</v>
      </c>
      <c r="N13" s="178">
        <f t="shared" ca="1" si="10"/>
        <v>412.92741261921003</v>
      </c>
      <c r="O13" s="179">
        <f t="shared" ca="1" si="11"/>
        <v>164.18897120080425</v>
      </c>
      <c r="P13" s="179">
        <f t="shared" ca="1" si="12"/>
        <v>9.3699412884556637</v>
      </c>
      <c r="Q13" s="179">
        <f t="shared" ca="1" si="13"/>
        <v>2.8899818915300828</v>
      </c>
      <c r="R13" s="180">
        <f t="shared" ca="1" si="14"/>
        <v>589.37630700000011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586.45000000000005</v>
      </c>
      <c r="H14" s="181">
        <f t="shared" ca="1" si="2"/>
        <v>565.86560499999996</v>
      </c>
      <c r="I14" s="182">
        <f t="shared" ca="1" si="5"/>
        <v>395.61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565.86999999999989</v>
      </c>
      <c r="N14" s="178">
        <f t="shared" ca="1" si="10"/>
        <v>395.60692737563403</v>
      </c>
      <c r="O14" s="179">
        <f t="shared" ca="1" si="11"/>
        <v>158.42876950562854</v>
      </c>
      <c r="P14" s="179">
        <f t="shared" ca="1" si="12"/>
        <v>9.0399297881138772</v>
      </c>
      <c r="Q14" s="179">
        <f t="shared" ca="1" si="13"/>
        <v>2.7899783306236419</v>
      </c>
      <c r="R14" s="180">
        <f t="shared" ca="1" si="14"/>
        <v>565.86560500000007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600.45000000000005</v>
      </c>
      <c r="H15" s="181">
        <f t="shared" ca="1" si="2"/>
        <v>579.37420499999996</v>
      </c>
      <c r="I15" s="182">
        <f t="shared" ca="1" si="5"/>
        <v>409.11</v>
      </c>
      <c r="J15" s="179">
        <f t="shared" ca="1" si="6"/>
        <v>158.43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579.36999999999989</v>
      </c>
      <c r="N15" s="178">
        <f t="shared" ca="1" si="10"/>
        <v>409.11296927274458</v>
      </c>
      <c r="O15" s="179">
        <f t="shared" ca="1" si="11"/>
        <v>158.43114986649294</v>
      </c>
      <c r="P15" s="179">
        <f t="shared" ca="1" si="12"/>
        <v>9.040065611267412</v>
      </c>
      <c r="Q15" s="179">
        <f t="shared" ca="1" si="13"/>
        <v>2.7900202494951416</v>
      </c>
      <c r="R15" s="180">
        <f t="shared" ca="1" si="14"/>
        <v>579.37420500000007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595.45000000000005</v>
      </c>
      <c r="H16" s="181">
        <f t="shared" ca="1" si="2"/>
        <v>574.54970500000002</v>
      </c>
      <c r="I16" s="182">
        <f t="shared" ca="1" si="5"/>
        <v>404.29</v>
      </c>
      <c r="J16" s="179">
        <f t="shared" ca="1" si="6"/>
        <v>158.43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574.54999999999995</v>
      </c>
      <c r="N16" s="178">
        <f t="shared" ca="1" si="10"/>
        <v>404.28979241919768</v>
      </c>
      <c r="O16" s="179">
        <f t="shared" ca="1" si="11"/>
        <v>158.42991865486036</v>
      </c>
      <c r="P16" s="179">
        <f t="shared" ca="1" si="12"/>
        <v>9.0399953584544424</v>
      </c>
      <c r="Q16" s="179">
        <f t="shared" ca="1" si="13"/>
        <v>2.7899985674875993</v>
      </c>
      <c r="R16" s="180">
        <f t="shared" ca="1" si="14"/>
        <v>574.54970500000013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560.25919999999996</v>
      </c>
      <c r="H17" s="181">
        <f t="shared" ca="1" si="2"/>
        <v>540.59410200000002</v>
      </c>
      <c r="I17" s="182">
        <f t="shared" ca="1" si="5"/>
        <v>420.69</v>
      </c>
      <c r="J17" s="179">
        <f t="shared" ca="1" si="6"/>
        <v>108.07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540.58999999999992</v>
      </c>
      <c r="N17" s="178">
        <f t="shared" ca="1" si="10"/>
        <v>420.69319219811695</v>
      </c>
      <c r="O17" s="179">
        <f t="shared" ca="1" si="11"/>
        <v>108.07082003577574</v>
      </c>
      <c r="P17" s="179">
        <f t="shared" ca="1" si="12"/>
        <v>9.0400685955715065</v>
      </c>
      <c r="Q17" s="179">
        <f t="shared" ca="1" si="13"/>
        <v>2.7900211705358964</v>
      </c>
      <c r="R17" s="180">
        <f t="shared" ca="1" si="14"/>
        <v>540.59410200000002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597.5684</v>
      </c>
      <c r="H18" s="181">
        <f t="shared" ca="1" si="2"/>
        <v>576.593749</v>
      </c>
      <c r="I18" s="182">
        <f t="shared" ca="1" si="5"/>
        <v>408.83</v>
      </c>
      <c r="J18" s="179">
        <f t="shared" ca="1" si="6"/>
        <v>156.11000000000001</v>
      </c>
      <c r="K18" s="179">
        <f t="shared" ca="1" si="7"/>
        <v>8.91</v>
      </c>
      <c r="L18" s="179">
        <f t="shared" ca="1" si="8"/>
        <v>2.75</v>
      </c>
      <c r="M18" s="180">
        <f t="shared" ca="1" si="9"/>
        <v>576.6</v>
      </c>
      <c r="N18" s="178">
        <f t="shared" ca="1" si="10"/>
        <v>408.82556781767255</v>
      </c>
      <c r="O18" s="179">
        <f t="shared" ca="1" si="11"/>
        <v>156.10830758999307</v>
      </c>
      <c r="P18" s="179">
        <f t="shared" ca="1" si="12"/>
        <v>8.9099034054630586</v>
      </c>
      <c r="Q18" s="179">
        <f t="shared" ca="1" si="13"/>
        <v>2.7499701868713147</v>
      </c>
      <c r="R18" s="180">
        <f t="shared" ca="1" si="14"/>
        <v>576.593749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627.45000000000005</v>
      </c>
      <c r="H19" s="181">
        <f t="shared" ca="1" si="2"/>
        <v>605.42650500000002</v>
      </c>
      <c r="I19" s="182">
        <f t="shared" ca="1" si="5"/>
        <v>435.17</v>
      </c>
      <c r="J19" s="179">
        <f t="shared" ca="1" si="6"/>
        <v>158.43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605.42999999999995</v>
      </c>
      <c r="N19" s="178">
        <f t="shared" ca="1" si="10"/>
        <v>435.16748786953082</v>
      </c>
      <c r="O19" s="179">
        <f t="shared" ca="1" si="11"/>
        <v>158.4290854221793</v>
      </c>
      <c r="P19" s="179">
        <f t="shared" ca="1" si="12"/>
        <v>9.0399478142807599</v>
      </c>
      <c r="Q19" s="179">
        <f t="shared" ca="1" si="13"/>
        <v>2.7899838940092168</v>
      </c>
      <c r="R19" s="180">
        <f t="shared" ca="1" si="14"/>
        <v>605.42650500000002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627.45000000000005</v>
      </c>
      <c r="H20" s="181">
        <f t="shared" ca="1" si="2"/>
        <v>605.42650500000002</v>
      </c>
      <c r="I20" s="182">
        <f t="shared" ca="1" si="5"/>
        <v>434.08</v>
      </c>
      <c r="J20" s="179">
        <f t="shared" ca="1" si="6"/>
        <v>159.44</v>
      </c>
      <c r="K20" s="179">
        <f t="shared" ca="1" si="7"/>
        <v>9.1</v>
      </c>
      <c r="L20" s="179">
        <f t="shared" ca="1" si="8"/>
        <v>2.81</v>
      </c>
      <c r="M20" s="180">
        <f t="shared" ca="1" si="9"/>
        <v>605.42999999999995</v>
      </c>
      <c r="N20" s="178">
        <f t="shared" ca="1" si="10"/>
        <v>434.07749416183543</v>
      </c>
      <c r="O20" s="179">
        <f t="shared" ca="1" si="11"/>
        <v>159.43907959169516</v>
      </c>
      <c r="P20" s="179">
        <f t="shared" ca="1" si="12"/>
        <v>9.0999474679153671</v>
      </c>
      <c r="Q20" s="179">
        <f t="shared" ca="1" si="13"/>
        <v>2.809983778554086</v>
      </c>
      <c r="R20" s="180">
        <f t="shared" ca="1" si="14"/>
        <v>605.42650500000002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680.686105</v>
      </c>
      <c r="H21" s="181">
        <f t="shared" ca="1" si="2"/>
        <v>656.79402300000004</v>
      </c>
      <c r="I21" s="182">
        <f t="shared" ca="1" si="5"/>
        <v>488.52</v>
      </c>
      <c r="J21" s="179">
        <f t="shared" ca="1" si="6"/>
        <v>156.58000000000001</v>
      </c>
      <c r="K21" s="179">
        <f t="shared" ca="1" si="7"/>
        <v>8.94</v>
      </c>
      <c r="L21" s="179">
        <f t="shared" ca="1" si="8"/>
        <v>2.76</v>
      </c>
      <c r="M21" s="180">
        <f t="shared" ca="1" si="9"/>
        <v>656.80000000000007</v>
      </c>
      <c r="N21" s="178">
        <f t="shared" ca="1" si="10"/>
        <v>488.51555437874538</v>
      </c>
      <c r="O21" s="179">
        <f t="shared" ca="1" si="11"/>
        <v>156.5785750933922</v>
      </c>
      <c r="P21" s="179">
        <f t="shared" ca="1" si="12"/>
        <v>8.9399186443666245</v>
      </c>
      <c r="Q21" s="179">
        <f t="shared" ca="1" si="13"/>
        <v>2.7599748834957367</v>
      </c>
      <c r="R21" s="180">
        <f t="shared" ca="1" si="14"/>
        <v>656.79402299999992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688.71594700000003</v>
      </c>
      <c r="H22" s="181">
        <f t="shared" ca="1" si="2"/>
        <v>664.54201699999999</v>
      </c>
      <c r="I22" s="182">
        <f t="shared" ca="1" si="5"/>
        <v>494.28</v>
      </c>
      <c r="J22" s="179">
        <f t="shared" ca="1" si="6"/>
        <v>158.43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664.54</v>
      </c>
      <c r="N22" s="178">
        <f t="shared" ca="1" si="10"/>
        <v>494.2815002298733</v>
      </c>
      <c r="O22" s="179">
        <f t="shared" ca="1" si="11"/>
        <v>158.43048086392093</v>
      </c>
      <c r="P22" s="179">
        <f t="shared" ca="1" si="12"/>
        <v>9.0400274380473711</v>
      </c>
      <c r="Q22" s="179">
        <f t="shared" ca="1" si="13"/>
        <v>2.7900084681584256</v>
      </c>
      <c r="R22" s="180">
        <f t="shared" ca="1" si="14"/>
        <v>664.5420170000001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688.71594700000003</v>
      </c>
      <c r="H23" s="181">
        <f t="shared" ca="1" si="2"/>
        <v>664.54201699999999</v>
      </c>
      <c r="I23" s="182">
        <f t="shared" ca="1" si="5"/>
        <v>494.28</v>
      </c>
      <c r="J23" s="179">
        <f t="shared" ca="1" si="6"/>
        <v>158.43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664.54</v>
      </c>
      <c r="N23" s="178">
        <f t="shared" ca="1" si="10"/>
        <v>494.2815002298733</v>
      </c>
      <c r="O23" s="179">
        <f t="shared" ca="1" si="11"/>
        <v>158.43048086392093</v>
      </c>
      <c r="P23" s="179">
        <f t="shared" ca="1" si="12"/>
        <v>9.0400274380473711</v>
      </c>
      <c r="Q23" s="179">
        <f t="shared" ca="1" si="13"/>
        <v>2.7900084681584256</v>
      </c>
      <c r="R23" s="180">
        <f t="shared" ca="1" si="14"/>
        <v>664.5420170000001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684.50329999999997</v>
      </c>
      <c r="H24" s="181">
        <f t="shared" ca="1" si="2"/>
        <v>660.47723399999995</v>
      </c>
      <c r="I24" s="182">
        <f t="shared" ca="1" si="5"/>
        <v>494.29</v>
      </c>
      <c r="J24" s="179">
        <f t="shared" ca="1" si="6"/>
        <v>158.43</v>
      </c>
      <c r="K24" s="179">
        <f t="shared" ca="1" si="7"/>
        <v>4.97</v>
      </c>
      <c r="L24" s="179">
        <f t="shared" ca="1" si="8"/>
        <v>2.79</v>
      </c>
      <c r="M24" s="180">
        <f t="shared" ca="1" si="9"/>
        <v>660.48</v>
      </c>
      <c r="N24" s="178">
        <f t="shared" ca="1" si="10"/>
        <v>494.2879299810138</v>
      </c>
      <c r="O24" s="179">
        <f t="shared" ca="1" si="11"/>
        <v>158.42933651680596</v>
      </c>
      <c r="P24" s="179">
        <f t="shared" ca="1" si="12"/>
        <v>4.9699791863190397</v>
      </c>
      <c r="Q24" s="179">
        <f t="shared" ca="1" si="13"/>
        <v>2.7899883158611916</v>
      </c>
      <c r="R24" s="180">
        <f t="shared" ca="1" si="14"/>
        <v>660.47723399999995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650.23339999999996</v>
      </c>
      <c r="H25" s="181">
        <f t="shared" ca="1" si="2"/>
        <v>627.41020800000001</v>
      </c>
      <c r="I25" s="182">
        <f t="shared" ca="1" si="5"/>
        <v>461.22</v>
      </c>
      <c r="J25" s="179">
        <f t="shared" ca="1" si="6"/>
        <v>158.43</v>
      </c>
      <c r="K25" s="179">
        <f t="shared" ca="1" si="7"/>
        <v>4.97</v>
      </c>
      <c r="L25" s="179">
        <f t="shared" ca="1" si="8"/>
        <v>2.79</v>
      </c>
      <c r="M25" s="180">
        <f t="shared" ca="1" si="9"/>
        <v>627.41000000000008</v>
      </c>
      <c r="N25" s="178">
        <f t="shared" ca="1" si="10"/>
        <v>461.22015290441652</v>
      </c>
      <c r="O25" s="179">
        <f t="shared" ca="1" si="11"/>
        <v>158.43005252297539</v>
      </c>
      <c r="P25" s="179">
        <f t="shared" ca="1" si="12"/>
        <v>4.9700016476626123</v>
      </c>
      <c r="Q25" s="179">
        <f t="shared" ca="1" si="13"/>
        <v>2.7900009249454101</v>
      </c>
      <c r="R25" s="180">
        <f t="shared" ca="1" si="14"/>
        <v>627.4102079999999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552.04259999999999</v>
      </c>
      <c r="H26" s="181">
        <f t="shared" ca="1" si="2"/>
        <v>532.66590499999995</v>
      </c>
      <c r="I26" s="182">
        <f t="shared" ca="1" si="5"/>
        <v>385</v>
      </c>
      <c r="J26" s="179">
        <f t="shared" ca="1" si="6"/>
        <v>139.91</v>
      </c>
      <c r="K26" s="179">
        <f t="shared" ca="1" si="7"/>
        <v>4.97</v>
      </c>
      <c r="L26" s="179">
        <f t="shared" ca="1" si="8"/>
        <v>2.79</v>
      </c>
      <c r="M26" s="180">
        <f t="shared" ca="1" si="9"/>
        <v>532.66999999999996</v>
      </c>
      <c r="N26" s="178">
        <f t="shared" ca="1" si="10"/>
        <v>384.99704024067432</v>
      </c>
      <c r="O26" s="179">
        <f t="shared" ca="1" si="11"/>
        <v>139.90892441577336</v>
      </c>
      <c r="P26" s="179">
        <f t="shared" ca="1" si="12"/>
        <v>4.9699617921977959</v>
      </c>
      <c r="Q26" s="179">
        <f t="shared" ca="1" si="13"/>
        <v>2.7899785513544972</v>
      </c>
      <c r="R26" s="180">
        <f t="shared" ca="1" si="14"/>
        <v>532.66590499999984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536.04259999999999</v>
      </c>
      <c r="H27" s="181">
        <f t="shared" ca="1" si="2"/>
        <v>517.22750499999995</v>
      </c>
      <c r="I27" s="182">
        <f t="shared" ca="1" si="5"/>
        <v>421.67</v>
      </c>
      <c r="J27" s="179">
        <f t="shared" ca="1" si="6"/>
        <v>87.81</v>
      </c>
      <c r="K27" s="179">
        <f t="shared" ca="1" si="7"/>
        <v>4.97</v>
      </c>
      <c r="L27" s="179">
        <f t="shared" ca="1" si="8"/>
        <v>2.79</v>
      </c>
      <c r="M27" s="180">
        <f t="shared" ca="1" si="9"/>
        <v>517.24</v>
      </c>
      <c r="N27" s="178">
        <f t="shared" ca="1" si="10"/>
        <v>421.6598136906465</v>
      </c>
      <c r="O27" s="179">
        <f t="shared" ca="1" si="11"/>
        <v>87.807878768173367</v>
      </c>
      <c r="P27" s="179">
        <f t="shared" ca="1" si="12"/>
        <v>4.9698799393898376</v>
      </c>
      <c r="Q27" s="179">
        <f t="shared" ca="1" si="13"/>
        <v>2.7899326017902712</v>
      </c>
      <c r="R27" s="180">
        <f t="shared" ca="1" si="14"/>
        <v>517.22750499999995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474.04259999999999</v>
      </c>
      <c r="H28" s="181">
        <f t="shared" ca="1" si="2"/>
        <v>457.403705</v>
      </c>
      <c r="I28" s="182">
        <f t="shared" ca="1" si="5"/>
        <v>361.84</v>
      </c>
      <c r="J28" s="179">
        <f t="shared" ca="1" si="6"/>
        <v>87.81</v>
      </c>
      <c r="K28" s="179">
        <f t="shared" ca="1" si="7"/>
        <v>4.97</v>
      </c>
      <c r="L28" s="179">
        <f t="shared" ca="1" si="8"/>
        <v>2.79</v>
      </c>
      <c r="M28" s="180">
        <f t="shared" ca="1" si="9"/>
        <v>457.41</v>
      </c>
      <c r="N28" s="178">
        <f t="shared" ca="1" si="10"/>
        <v>361.83502026016043</v>
      </c>
      <c r="O28" s="179">
        <f t="shared" ca="1" si="11"/>
        <v>87.808791535056073</v>
      </c>
      <c r="P28" s="179">
        <f t="shared" ca="1" si="12"/>
        <v>4.9699316015172377</v>
      </c>
      <c r="Q28" s="179">
        <f t="shared" ca="1" si="13"/>
        <v>2.789961603266216</v>
      </c>
      <c r="R28" s="180">
        <f t="shared" ca="1" si="14"/>
        <v>457.40370499999995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428.04259999999999</v>
      </c>
      <c r="H29" s="181">
        <f t="shared" ca="1" si="2"/>
        <v>413.018305</v>
      </c>
      <c r="I29" s="182">
        <f t="shared" ca="1" si="5"/>
        <v>317.45999999999998</v>
      </c>
      <c r="J29" s="179">
        <f t="shared" ca="1" si="6"/>
        <v>87.81</v>
      </c>
      <c r="K29" s="179">
        <f t="shared" ca="1" si="7"/>
        <v>4.97</v>
      </c>
      <c r="L29" s="179">
        <f t="shared" ca="1" si="8"/>
        <v>2.79</v>
      </c>
      <c r="M29" s="180">
        <f t="shared" ca="1" si="9"/>
        <v>413.03000000000003</v>
      </c>
      <c r="N29" s="178">
        <f t="shared" ca="1" si="10"/>
        <v>317.45101107740351</v>
      </c>
      <c r="O29" s="179">
        <f t="shared" ca="1" si="11"/>
        <v>87.807513648040086</v>
      </c>
      <c r="P29" s="179">
        <f t="shared" ca="1" si="12"/>
        <v>4.969859273781565</v>
      </c>
      <c r="Q29" s="179">
        <f t="shared" ca="1" si="13"/>
        <v>2.7899210007747621</v>
      </c>
      <c r="R29" s="180">
        <f t="shared" ca="1" si="14"/>
        <v>413.01830499999988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381.04259999999999</v>
      </c>
      <c r="H30" s="181">
        <f t="shared" ca="1" si="2"/>
        <v>367.66800499999999</v>
      </c>
      <c r="I30" s="182">
        <f t="shared" ca="1" si="5"/>
        <v>272.11</v>
      </c>
      <c r="J30" s="179">
        <f t="shared" ca="1" si="6"/>
        <v>87.81</v>
      </c>
      <c r="K30" s="179">
        <f t="shared" ca="1" si="7"/>
        <v>4.97</v>
      </c>
      <c r="L30" s="179">
        <f t="shared" ca="1" si="8"/>
        <v>2.79</v>
      </c>
      <c r="M30" s="180">
        <f t="shared" ca="1" si="9"/>
        <v>367.68000000000006</v>
      </c>
      <c r="N30" s="178">
        <f t="shared" ca="1" si="10"/>
        <v>272.10112282569077</v>
      </c>
      <c r="O30" s="179">
        <f t="shared" ca="1" si="11"/>
        <v>87.807135332490191</v>
      </c>
      <c r="P30" s="179">
        <f t="shared" ca="1" si="12"/>
        <v>4.9698378613196246</v>
      </c>
      <c r="Q30" s="179">
        <f t="shared" ca="1" si="13"/>
        <v>2.7899089804993467</v>
      </c>
      <c r="R30" s="180">
        <f t="shared" ca="1" si="14"/>
        <v>367.66800499999988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381.04259999999999</v>
      </c>
      <c r="H31" s="181">
        <f t="shared" ca="1" si="2"/>
        <v>367.66800499999999</v>
      </c>
      <c r="I31" s="182">
        <f t="shared" ca="1" si="5"/>
        <v>272.11</v>
      </c>
      <c r="J31" s="179">
        <f t="shared" ca="1" si="6"/>
        <v>87.81</v>
      </c>
      <c r="K31" s="179">
        <f t="shared" ca="1" si="7"/>
        <v>4.97</v>
      </c>
      <c r="L31" s="179">
        <f t="shared" ca="1" si="8"/>
        <v>2.79</v>
      </c>
      <c r="M31" s="180">
        <f t="shared" ca="1" si="9"/>
        <v>367.68000000000006</v>
      </c>
      <c r="N31" s="178">
        <f t="shared" ca="1" si="10"/>
        <v>272.10112282569077</v>
      </c>
      <c r="O31" s="179">
        <f t="shared" ca="1" si="11"/>
        <v>87.807135332490191</v>
      </c>
      <c r="P31" s="179">
        <f t="shared" ca="1" si="12"/>
        <v>4.9698378613196246</v>
      </c>
      <c r="Q31" s="179">
        <f t="shared" ca="1" si="13"/>
        <v>2.7899089804993467</v>
      </c>
      <c r="R31" s="180">
        <f t="shared" ca="1" si="14"/>
        <v>367.66800499999988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381.04259999999999</v>
      </c>
      <c r="H32" s="181">
        <f t="shared" ca="1" si="2"/>
        <v>367.66800499999999</v>
      </c>
      <c r="I32" s="182">
        <f t="shared" ca="1" si="5"/>
        <v>272.11</v>
      </c>
      <c r="J32" s="179">
        <f t="shared" ca="1" si="6"/>
        <v>87.81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367.68000000000006</v>
      </c>
      <c r="N32" s="178">
        <f t="shared" ca="1" si="10"/>
        <v>272.10112282569077</v>
      </c>
      <c r="O32" s="179">
        <f t="shared" ca="1" si="11"/>
        <v>87.807135332490191</v>
      </c>
      <c r="P32" s="179">
        <f t="shared" ca="1" si="12"/>
        <v>4.9698378613196246</v>
      </c>
      <c r="Q32" s="179">
        <f t="shared" ca="1" si="13"/>
        <v>2.7899089804993467</v>
      </c>
      <c r="R32" s="180">
        <f t="shared" ca="1" si="14"/>
        <v>367.66800499999988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381.04259999999999</v>
      </c>
      <c r="H33" s="181">
        <f t="shared" ca="1" si="2"/>
        <v>367.66800499999999</v>
      </c>
      <c r="I33" s="182">
        <f t="shared" ca="1" si="5"/>
        <v>272.11</v>
      </c>
      <c r="J33" s="179">
        <f t="shared" ca="1" si="6"/>
        <v>87.81</v>
      </c>
      <c r="K33" s="179">
        <f t="shared" ca="1" si="7"/>
        <v>4.97</v>
      </c>
      <c r="L33" s="179">
        <f t="shared" ca="1" si="8"/>
        <v>2.79</v>
      </c>
      <c r="M33" s="180">
        <f t="shared" ca="1" si="9"/>
        <v>367.68000000000006</v>
      </c>
      <c r="N33" s="178">
        <f t="shared" ca="1" si="10"/>
        <v>272.10112282569077</v>
      </c>
      <c r="O33" s="179">
        <f t="shared" ca="1" si="11"/>
        <v>87.807135332490191</v>
      </c>
      <c r="P33" s="179">
        <f t="shared" ca="1" si="12"/>
        <v>4.9698378613196246</v>
      </c>
      <c r="Q33" s="179">
        <f t="shared" ca="1" si="13"/>
        <v>2.7899089804993467</v>
      </c>
      <c r="R33" s="180">
        <f t="shared" ca="1" si="14"/>
        <v>367.66800499999988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381.04259999999999</v>
      </c>
      <c r="H34" s="181">
        <f t="shared" ca="1" si="2"/>
        <v>367.66800499999999</v>
      </c>
      <c r="I34" s="182">
        <f t="shared" ca="1" si="5"/>
        <v>272.11</v>
      </c>
      <c r="J34" s="179">
        <f t="shared" ca="1" si="6"/>
        <v>87.81</v>
      </c>
      <c r="K34" s="179">
        <f t="shared" ca="1" si="7"/>
        <v>4.97</v>
      </c>
      <c r="L34" s="179">
        <f t="shared" ca="1" si="8"/>
        <v>2.79</v>
      </c>
      <c r="M34" s="180">
        <f t="shared" ca="1" si="9"/>
        <v>367.68000000000006</v>
      </c>
      <c r="N34" s="178">
        <f t="shared" ca="1" si="10"/>
        <v>272.10112282569077</v>
      </c>
      <c r="O34" s="179">
        <f t="shared" ca="1" si="11"/>
        <v>87.807135332490191</v>
      </c>
      <c r="P34" s="179">
        <f t="shared" ca="1" si="12"/>
        <v>4.9698378613196246</v>
      </c>
      <c r="Q34" s="179">
        <f t="shared" ca="1" si="13"/>
        <v>2.7899089804993467</v>
      </c>
      <c r="R34" s="180">
        <f t="shared" ca="1" si="14"/>
        <v>367.66800499999988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381.04259999999999</v>
      </c>
      <c r="H35" s="181">
        <f t="shared" ca="1" si="2"/>
        <v>367.66800499999999</v>
      </c>
      <c r="I35" s="182">
        <f t="shared" ca="1" si="5"/>
        <v>272.11</v>
      </c>
      <c r="J35" s="179">
        <f t="shared" ca="1" si="6"/>
        <v>87.81</v>
      </c>
      <c r="K35" s="179">
        <f t="shared" ca="1" si="7"/>
        <v>4.97</v>
      </c>
      <c r="L35" s="179">
        <f t="shared" ca="1" si="8"/>
        <v>2.79</v>
      </c>
      <c r="M35" s="180">
        <f t="shared" ca="1" si="9"/>
        <v>367.68000000000006</v>
      </c>
      <c r="N35" s="178">
        <f t="shared" ca="1" si="10"/>
        <v>272.10112282569077</v>
      </c>
      <c r="O35" s="179">
        <f t="shared" ca="1" si="11"/>
        <v>87.807135332490191</v>
      </c>
      <c r="P35" s="179">
        <f t="shared" ca="1" si="12"/>
        <v>4.9698378613196246</v>
      </c>
      <c r="Q35" s="179">
        <f t="shared" ca="1" si="13"/>
        <v>2.7899089804993467</v>
      </c>
      <c r="R35" s="180">
        <f t="shared" ca="1" si="14"/>
        <v>367.66800499999988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381.04259999999999</v>
      </c>
      <c r="H36" s="181">
        <f t="shared" ca="1" si="2"/>
        <v>367.66800499999999</v>
      </c>
      <c r="I36" s="182">
        <f t="shared" ca="1" si="5"/>
        <v>272.11</v>
      </c>
      <c r="J36" s="179">
        <f t="shared" ca="1" si="6"/>
        <v>87.81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367.68000000000006</v>
      </c>
      <c r="N36" s="178">
        <f t="shared" ca="1" si="10"/>
        <v>272.10112282569077</v>
      </c>
      <c r="O36" s="179">
        <f t="shared" ca="1" si="11"/>
        <v>87.807135332490191</v>
      </c>
      <c r="P36" s="179">
        <f t="shared" ca="1" si="12"/>
        <v>4.9698378613196246</v>
      </c>
      <c r="Q36" s="179">
        <f t="shared" ca="1" si="13"/>
        <v>2.7899089804993467</v>
      </c>
      <c r="R36" s="180">
        <f t="shared" ca="1" si="14"/>
        <v>367.66800499999988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381.04259999999999</v>
      </c>
      <c r="H37" s="181">
        <f t="shared" ca="1" si="2"/>
        <v>367.66800499999999</v>
      </c>
      <c r="I37" s="182">
        <f t="shared" ca="1" si="5"/>
        <v>272.11</v>
      </c>
      <c r="J37" s="179">
        <f t="shared" ca="1" si="6"/>
        <v>87.81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367.68000000000006</v>
      </c>
      <c r="N37" s="178">
        <f t="shared" ca="1" si="10"/>
        <v>272.10112282569077</v>
      </c>
      <c r="O37" s="179">
        <f t="shared" ca="1" si="11"/>
        <v>87.807135332490191</v>
      </c>
      <c r="P37" s="179">
        <f t="shared" ca="1" si="12"/>
        <v>4.9698378613196246</v>
      </c>
      <c r="Q37" s="179">
        <f t="shared" ca="1" si="13"/>
        <v>2.7899089804993467</v>
      </c>
      <c r="R37" s="180">
        <f t="shared" ca="1" si="14"/>
        <v>367.66800499999988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381.04259999999999</v>
      </c>
      <c r="H38" s="181">
        <f t="shared" ca="1" si="2"/>
        <v>367.66800499999999</v>
      </c>
      <c r="I38" s="182">
        <f t="shared" ca="1" si="5"/>
        <v>272.11</v>
      </c>
      <c r="J38" s="179">
        <f t="shared" ca="1" si="6"/>
        <v>87.81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367.68000000000006</v>
      </c>
      <c r="N38" s="178">
        <f t="shared" ca="1" si="10"/>
        <v>272.10112282569077</v>
      </c>
      <c r="O38" s="179">
        <f t="shared" ca="1" si="11"/>
        <v>87.807135332490191</v>
      </c>
      <c r="P38" s="179">
        <f t="shared" ca="1" si="12"/>
        <v>4.9698378613196246</v>
      </c>
      <c r="Q38" s="179">
        <f t="shared" ca="1" si="13"/>
        <v>2.7899089804993467</v>
      </c>
      <c r="R38" s="180">
        <f t="shared" ca="1" si="14"/>
        <v>367.66800499999988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381.04259999999999</v>
      </c>
      <c r="H39" s="181">
        <f t="shared" ca="1" si="2"/>
        <v>367.66800499999999</v>
      </c>
      <c r="I39" s="182">
        <f t="shared" ca="1" si="5"/>
        <v>272.11</v>
      </c>
      <c r="J39" s="179">
        <f t="shared" ca="1" si="6"/>
        <v>87.81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367.68000000000006</v>
      </c>
      <c r="N39" s="178">
        <f t="shared" ca="1" si="10"/>
        <v>272.10112282569077</v>
      </c>
      <c r="O39" s="179">
        <f t="shared" ca="1" si="11"/>
        <v>87.807135332490191</v>
      </c>
      <c r="P39" s="179">
        <f t="shared" ca="1" si="12"/>
        <v>4.9698378613196246</v>
      </c>
      <c r="Q39" s="179">
        <f t="shared" ca="1" si="13"/>
        <v>2.7899089804993467</v>
      </c>
      <c r="R39" s="180">
        <f t="shared" ca="1" si="14"/>
        <v>367.66800499999988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381.04259999999999</v>
      </c>
      <c r="H40" s="181">
        <f t="shared" ca="1" si="2"/>
        <v>367.66800499999999</v>
      </c>
      <c r="I40" s="182">
        <f t="shared" ca="1" si="5"/>
        <v>272.11</v>
      </c>
      <c r="J40" s="179">
        <f t="shared" ca="1" si="6"/>
        <v>87.81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367.68000000000006</v>
      </c>
      <c r="N40" s="178">
        <f t="shared" ca="1" si="10"/>
        <v>272.10112282569077</v>
      </c>
      <c r="O40" s="179">
        <f t="shared" ca="1" si="11"/>
        <v>87.807135332490191</v>
      </c>
      <c r="P40" s="179">
        <f t="shared" ca="1" si="12"/>
        <v>4.9698378613196246</v>
      </c>
      <c r="Q40" s="179">
        <f t="shared" ca="1" si="13"/>
        <v>2.7899089804993467</v>
      </c>
      <c r="R40" s="180">
        <f t="shared" ca="1" si="14"/>
        <v>367.66800499999988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381.04259999999999</v>
      </c>
      <c r="H41" s="181">
        <f t="shared" ca="1" si="2"/>
        <v>367.66800499999999</v>
      </c>
      <c r="I41" s="182">
        <f t="shared" ca="1" si="5"/>
        <v>272.11</v>
      </c>
      <c r="J41" s="179">
        <f t="shared" ca="1" si="6"/>
        <v>87.81</v>
      </c>
      <c r="K41" s="179">
        <f t="shared" ca="1" si="7"/>
        <v>4.97</v>
      </c>
      <c r="L41" s="179">
        <f t="shared" ca="1" si="8"/>
        <v>2.79</v>
      </c>
      <c r="M41" s="180">
        <f t="shared" ca="1" si="9"/>
        <v>367.68000000000006</v>
      </c>
      <c r="N41" s="178">
        <f t="shared" ca="1" si="10"/>
        <v>272.10112282569077</v>
      </c>
      <c r="O41" s="179">
        <f t="shared" ca="1" si="11"/>
        <v>87.807135332490191</v>
      </c>
      <c r="P41" s="179">
        <f t="shared" ca="1" si="12"/>
        <v>4.9698378613196246</v>
      </c>
      <c r="Q41" s="179">
        <f t="shared" ca="1" si="13"/>
        <v>2.7899089804993467</v>
      </c>
      <c r="R41" s="180">
        <f t="shared" ca="1" si="14"/>
        <v>367.66800499999988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381.04259999999999</v>
      </c>
      <c r="H42" s="181">
        <f t="shared" ca="1" si="2"/>
        <v>367.66800499999999</v>
      </c>
      <c r="I42" s="182">
        <f t="shared" ca="1" si="5"/>
        <v>272.11</v>
      </c>
      <c r="J42" s="179">
        <f t="shared" ca="1" si="6"/>
        <v>87.81</v>
      </c>
      <c r="K42" s="179">
        <f t="shared" ca="1" si="7"/>
        <v>4.97</v>
      </c>
      <c r="L42" s="179">
        <f t="shared" ca="1" si="8"/>
        <v>2.79</v>
      </c>
      <c r="M42" s="180">
        <f t="shared" ca="1" si="9"/>
        <v>367.68000000000006</v>
      </c>
      <c r="N42" s="178">
        <f t="shared" ca="1" si="10"/>
        <v>272.10112282569077</v>
      </c>
      <c r="O42" s="179">
        <f t="shared" ca="1" si="11"/>
        <v>87.807135332490191</v>
      </c>
      <c r="P42" s="179">
        <f t="shared" ca="1" si="12"/>
        <v>4.9698378613196246</v>
      </c>
      <c r="Q42" s="179">
        <f t="shared" ca="1" si="13"/>
        <v>2.7899089804993467</v>
      </c>
      <c r="R42" s="180">
        <f t="shared" ca="1" si="14"/>
        <v>367.66800499999988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381.04259999999999</v>
      </c>
      <c r="H43" s="181">
        <f t="shared" ca="1" si="2"/>
        <v>367.66800499999999</v>
      </c>
      <c r="I43" s="182">
        <f t="shared" ca="1" si="5"/>
        <v>272.11</v>
      </c>
      <c r="J43" s="179">
        <f t="shared" ca="1" si="6"/>
        <v>87.81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367.68000000000006</v>
      </c>
      <c r="N43" s="178">
        <f t="shared" ca="1" si="10"/>
        <v>272.10112282569077</v>
      </c>
      <c r="O43" s="179">
        <f t="shared" ca="1" si="11"/>
        <v>87.807135332490191</v>
      </c>
      <c r="P43" s="179">
        <f t="shared" ca="1" si="12"/>
        <v>4.9698378613196246</v>
      </c>
      <c r="Q43" s="179">
        <f t="shared" ca="1" si="13"/>
        <v>2.7899089804993467</v>
      </c>
      <c r="R43" s="180">
        <f t="shared" ca="1" si="14"/>
        <v>367.66800499999988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381.04259999999999</v>
      </c>
      <c r="H44" s="181">
        <f t="shared" ca="1" si="2"/>
        <v>367.66800499999999</v>
      </c>
      <c r="I44" s="182">
        <f t="shared" ca="1" si="5"/>
        <v>272.11</v>
      </c>
      <c r="J44" s="179">
        <f t="shared" ca="1" si="6"/>
        <v>87.81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367.68000000000006</v>
      </c>
      <c r="N44" s="178">
        <f t="shared" ca="1" si="10"/>
        <v>272.10112282569077</v>
      </c>
      <c r="O44" s="179">
        <f t="shared" ca="1" si="11"/>
        <v>87.807135332490191</v>
      </c>
      <c r="P44" s="179">
        <f t="shared" ca="1" si="12"/>
        <v>4.9698378613196246</v>
      </c>
      <c r="Q44" s="179">
        <f t="shared" ca="1" si="13"/>
        <v>2.7899089804993467</v>
      </c>
      <c r="R44" s="180">
        <f t="shared" ca="1" si="14"/>
        <v>367.66800499999988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381.04259999999999</v>
      </c>
      <c r="H45" s="181">
        <f t="shared" ca="1" si="2"/>
        <v>367.66800499999999</v>
      </c>
      <c r="I45" s="182">
        <f t="shared" ca="1" si="5"/>
        <v>272.11</v>
      </c>
      <c r="J45" s="179">
        <f t="shared" ca="1" si="6"/>
        <v>87.81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367.68000000000006</v>
      </c>
      <c r="N45" s="178">
        <f t="shared" ca="1" si="10"/>
        <v>272.10112282569077</v>
      </c>
      <c r="O45" s="179">
        <f t="shared" ca="1" si="11"/>
        <v>87.807135332490191</v>
      </c>
      <c r="P45" s="179">
        <f t="shared" ca="1" si="12"/>
        <v>4.9698378613196246</v>
      </c>
      <c r="Q45" s="179">
        <f t="shared" ca="1" si="13"/>
        <v>2.7899089804993467</v>
      </c>
      <c r="R45" s="180">
        <f t="shared" ca="1" si="14"/>
        <v>367.66800499999988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381.04259999999999</v>
      </c>
      <c r="H46" s="181">
        <f t="shared" ca="1" si="2"/>
        <v>367.66800499999999</v>
      </c>
      <c r="I46" s="182">
        <f t="shared" ca="1" si="5"/>
        <v>272.11</v>
      </c>
      <c r="J46" s="179">
        <f t="shared" ca="1" si="6"/>
        <v>87.81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367.68000000000006</v>
      </c>
      <c r="N46" s="178">
        <f t="shared" ca="1" si="10"/>
        <v>272.10112282569077</v>
      </c>
      <c r="O46" s="179">
        <f t="shared" ca="1" si="11"/>
        <v>87.807135332490191</v>
      </c>
      <c r="P46" s="179">
        <f t="shared" ca="1" si="12"/>
        <v>4.9698378613196246</v>
      </c>
      <c r="Q46" s="179">
        <f t="shared" ca="1" si="13"/>
        <v>2.7899089804993467</v>
      </c>
      <c r="R46" s="180">
        <f t="shared" ca="1" si="14"/>
        <v>367.66800499999988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381.04259999999999</v>
      </c>
      <c r="H47" s="181">
        <f t="shared" ca="1" si="2"/>
        <v>367.66800499999999</v>
      </c>
      <c r="I47" s="182">
        <f t="shared" ca="1" si="5"/>
        <v>272.11</v>
      </c>
      <c r="J47" s="179">
        <f t="shared" ca="1" si="6"/>
        <v>87.81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367.68000000000006</v>
      </c>
      <c r="N47" s="178">
        <f t="shared" ca="1" si="10"/>
        <v>272.10112282569077</v>
      </c>
      <c r="O47" s="179">
        <f t="shared" ca="1" si="11"/>
        <v>87.807135332490191</v>
      </c>
      <c r="P47" s="179">
        <f t="shared" ca="1" si="12"/>
        <v>4.9698378613196246</v>
      </c>
      <c r="Q47" s="179">
        <f t="shared" ca="1" si="13"/>
        <v>2.7899089804993467</v>
      </c>
      <c r="R47" s="180">
        <f t="shared" ca="1" si="14"/>
        <v>367.66800499999988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381.04259999999999</v>
      </c>
      <c r="H48" s="181">
        <f t="shared" ca="1" si="2"/>
        <v>367.66800499999999</v>
      </c>
      <c r="I48" s="182">
        <f t="shared" ca="1" si="5"/>
        <v>272.11</v>
      </c>
      <c r="J48" s="179">
        <f t="shared" ca="1" si="6"/>
        <v>87.81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367.68000000000006</v>
      </c>
      <c r="N48" s="178">
        <f t="shared" ca="1" si="10"/>
        <v>272.10112282569077</v>
      </c>
      <c r="O48" s="179">
        <f t="shared" ca="1" si="11"/>
        <v>87.807135332490191</v>
      </c>
      <c r="P48" s="179">
        <f t="shared" ca="1" si="12"/>
        <v>4.9698378613196246</v>
      </c>
      <c r="Q48" s="179">
        <f t="shared" ca="1" si="13"/>
        <v>2.7899089804993467</v>
      </c>
      <c r="R48" s="180">
        <f t="shared" ca="1" si="14"/>
        <v>367.66800499999988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381.04259999999999</v>
      </c>
      <c r="H49" s="181">
        <f t="shared" ca="1" si="2"/>
        <v>367.66800499999999</v>
      </c>
      <c r="I49" s="182">
        <f t="shared" ca="1" si="5"/>
        <v>272.11</v>
      </c>
      <c r="J49" s="179">
        <f t="shared" ca="1" si="6"/>
        <v>87.81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367.68000000000006</v>
      </c>
      <c r="N49" s="178">
        <f t="shared" ca="1" si="10"/>
        <v>272.10112282569077</v>
      </c>
      <c r="O49" s="179">
        <f t="shared" ca="1" si="11"/>
        <v>87.807135332490191</v>
      </c>
      <c r="P49" s="179">
        <f t="shared" ca="1" si="12"/>
        <v>4.9698378613196246</v>
      </c>
      <c r="Q49" s="179">
        <f t="shared" ca="1" si="13"/>
        <v>2.7899089804993467</v>
      </c>
      <c r="R49" s="180">
        <f t="shared" ca="1" si="14"/>
        <v>367.66800499999988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381.04259999999999</v>
      </c>
      <c r="H50" s="181">
        <f t="shared" ca="1" si="2"/>
        <v>367.66800499999999</v>
      </c>
      <c r="I50" s="182">
        <f t="shared" ca="1" si="5"/>
        <v>272.11</v>
      </c>
      <c r="J50" s="179">
        <f t="shared" ca="1" si="6"/>
        <v>87.81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367.68000000000006</v>
      </c>
      <c r="N50" s="178">
        <f t="shared" ca="1" si="10"/>
        <v>272.10112282569077</v>
      </c>
      <c r="O50" s="179">
        <f t="shared" ca="1" si="11"/>
        <v>87.807135332490191</v>
      </c>
      <c r="P50" s="179">
        <f t="shared" ca="1" si="12"/>
        <v>4.9698378613196246</v>
      </c>
      <c r="Q50" s="179">
        <f t="shared" ca="1" si="13"/>
        <v>2.7899089804993467</v>
      </c>
      <c r="R50" s="180">
        <f t="shared" ca="1" si="14"/>
        <v>367.66800499999988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381.04259999999999</v>
      </c>
      <c r="H51" s="181">
        <f t="shared" ca="1" si="2"/>
        <v>367.66800499999999</v>
      </c>
      <c r="I51" s="182">
        <f t="shared" ca="1" si="5"/>
        <v>272.11</v>
      </c>
      <c r="J51" s="179">
        <f t="shared" ca="1" si="6"/>
        <v>87.81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367.68000000000006</v>
      </c>
      <c r="N51" s="178">
        <f t="shared" ca="1" si="10"/>
        <v>272.10112282569077</v>
      </c>
      <c r="O51" s="179">
        <f t="shared" ca="1" si="11"/>
        <v>87.807135332490191</v>
      </c>
      <c r="P51" s="179">
        <f t="shared" ca="1" si="12"/>
        <v>4.9698378613196246</v>
      </c>
      <c r="Q51" s="179">
        <f t="shared" ca="1" si="13"/>
        <v>2.7899089804993467</v>
      </c>
      <c r="R51" s="180">
        <f t="shared" ca="1" si="14"/>
        <v>367.66800499999988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381.04259999999999</v>
      </c>
      <c r="H52" s="181">
        <f t="shared" ca="1" si="2"/>
        <v>367.66800499999999</v>
      </c>
      <c r="I52" s="182">
        <f t="shared" ca="1" si="5"/>
        <v>272.11</v>
      </c>
      <c r="J52" s="179">
        <f t="shared" ca="1" si="6"/>
        <v>87.81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367.68000000000006</v>
      </c>
      <c r="N52" s="178">
        <f t="shared" ca="1" si="10"/>
        <v>272.10112282569077</v>
      </c>
      <c r="O52" s="179">
        <f t="shared" ca="1" si="11"/>
        <v>87.807135332490191</v>
      </c>
      <c r="P52" s="179">
        <f t="shared" ca="1" si="12"/>
        <v>4.9698378613196246</v>
      </c>
      <c r="Q52" s="179">
        <f t="shared" ca="1" si="13"/>
        <v>2.7899089804993467</v>
      </c>
      <c r="R52" s="180">
        <f t="shared" ca="1" si="14"/>
        <v>367.66800499999988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380.04259999999999</v>
      </c>
      <c r="H53" s="181">
        <f t="shared" ca="1" si="2"/>
        <v>366.70310499999999</v>
      </c>
      <c r="I53" s="182">
        <f t="shared" ca="1" si="5"/>
        <v>272.10000000000002</v>
      </c>
      <c r="J53" s="179">
        <f t="shared" ca="1" si="6"/>
        <v>86.84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366.7000000000001</v>
      </c>
      <c r="N53" s="178">
        <f t="shared" ca="1" si="10"/>
        <v>272.10230398281971</v>
      </c>
      <c r="O53" s="179">
        <f t="shared" ca="1" si="11"/>
        <v>86.840735310062698</v>
      </c>
      <c r="P53" s="179">
        <f t="shared" ca="1" si="12"/>
        <v>4.970042083037904</v>
      </c>
      <c r="Q53" s="179">
        <f t="shared" ca="1" si="13"/>
        <v>2.7900236240796281</v>
      </c>
      <c r="R53" s="180">
        <f t="shared" ca="1" si="14"/>
        <v>366.70310499999999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380.04259999999999</v>
      </c>
      <c r="H54" s="181">
        <f t="shared" ca="1" si="2"/>
        <v>366.70310499999999</v>
      </c>
      <c r="I54" s="182">
        <f t="shared" ca="1" si="5"/>
        <v>272.10000000000002</v>
      </c>
      <c r="J54" s="179">
        <f t="shared" ca="1" si="6"/>
        <v>86.84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366.7000000000001</v>
      </c>
      <c r="N54" s="178">
        <f t="shared" ca="1" si="10"/>
        <v>272.10230398281971</v>
      </c>
      <c r="O54" s="179">
        <f t="shared" ca="1" si="11"/>
        <v>86.840735310062698</v>
      </c>
      <c r="P54" s="179">
        <f t="shared" ca="1" si="12"/>
        <v>4.970042083037904</v>
      </c>
      <c r="Q54" s="179">
        <f t="shared" ca="1" si="13"/>
        <v>2.7900236240796281</v>
      </c>
      <c r="R54" s="180">
        <f t="shared" ca="1" si="14"/>
        <v>366.70310499999999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380.04259999999999</v>
      </c>
      <c r="H55" s="181">
        <f t="shared" ca="1" si="2"/>
        <v>366.70310499999999</v>
      </c>
      <c r="I55" s="182">
        <f t="shared" ca="1" si="5"/>
        <v>272.10000000000002</v>
      </c>
      <c r="J55" s="179">
        <f t="shared" ca="1" si="6"/>
        <v>86.84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366.7000000000001</v>
      </c>
      <c r="N55" s="178">
        <f t="shared" ca="1" si="10"/>
        <v>272.10230398281971</v>
      </c>
      <c r="O55" s="179">
        <f t="shared" ca="1" si="11"/>
        <v>86.840735310062698</v>
      </c>
      <c r="P55" s="179">
        <f t="shared" ca="1" si="12"/>
        <v>4.970042083037904</v>
      </c>
      <c r="Q55" s="179">
        <f t="shared" ca="1" si="13"/>
        <v>2.7900236240796281</v>
      </c>
      <c r="R55" s="180">
        <f t="shared" ca="1" si="14"/>
        <v>366.70310499999999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380.04259999999999</v>
      </c>
      <c r="H56" s="181">
        <f t="shared" ca="1" si="2"/>
        <v>366.70310499999999</v>
      </c>
      <c r="I56" s="182">
        <f t="shared" ca="1" si="5"/>
        <v>272.10000000000002</v>
      </c>
      <c r="J56" s="179">
        <f t="shared" ca="1" si="6"/>
        <v>86.84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366.7000000000001</v>
      </c>
      <c r="N56" s="178">
        <f t="shared" ca="1" si="10"/>
        <v>272.10230398281971</v>
      </c>
      <c r="O56" s="179">
        <f t="shared" ca="1" si="11"/>
        <v>86.840735310062698</v>
      </c>
      <c r="P56" s="179">
        <f t="shared" ca="1" si="12"/>
        <v>4.970042083037904</v>
      </c>
      <c r="Q56" s="179">
        <f t="shared" ca="1" si="13"/>
        <v>2.7900236240796281</v>
      </c>
      <c r="R56" s="180">
        <f t="shared" ca="1" si="14"/>
        <v>366.70310499999999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380.04259999999999</v>
      </c>
      <c r="H57" s="181">
        <f t="shared" ca="1" si="2"/>
        <v>366.70310499999999</v>
      </c>
      <c r="I57" s="182">
        <f t="shared" ca="1" si="5"/>
        <v>272.10000000000002</v>
      </c>
      <c r="J57" s="179">
        <f t="shared" ca="1" si="6"/>
        <v>86.84</v>
      </c>
      <c r="K57" s="179">
        <f t="shared" ca="1" si="7"/>
        <v>4.97</v>
      </c>
      <c r="L57" s="179">
        <f t="shared" ca="1" si="8"/>
        <v>2.79</v>
      </c>
      <c r="M57" s="180">
        <f t="shared" ca="1" si="9"/>
        <v>366.7000000000001</v>
      </c>
      <c r="N57" s="178">
        <f t="shared" ca="1" si="10"/>
        <v>272.10230398281971</v>
      </c>
      <c r="O57" s="179">
        <f t="shared" ca="1" si="11"/>
        <v>86.840735310062698</v>
      </c>
      <c r="P57" s="179">
        <f t="shared" ca="1" si="12"/>
        <v>4.970042083037904</v>
      </c>
      <c r="Q57" s="179">
        <f t="shared" ca="1" si="13"/>
        <v>2.7900236240796281</v>
      </c>
      <c r="R57" s="180">
        <f t="shared" ca="1" si="14"/>
        <v>366.70310499999999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380.04259999999999</v>
      </c>
      <c r="H58" s="181">
        <f t="shared" ca="1" si="2"/>
        <v>366.70310499999999</v>
      </c>
      <c r="I58" s="182">
        <f t="shared" ca="1" si="5"/>
        <v>272.10000000000002</v>
      </c>
      <c r="J58" s="179">
        <f t="shared" ca="1" si="6"/>
        <v>86.84</v>
      </c>
      <c r="K58" s="179">
        <f t="shared" ca="1" si="7"/>
        <v>4.97</v>
      </c>
      <c r="L58" s="179">
        <f t="shared" ca="1" si="8"/>
        <v>2.79</v>
      </c>
      <c r="M58" s="180">
        <f t="shared" ca="1" si="9"/>
        <v>366.7000000000001</v>
      </c>
      <c r="N58" s="178">
        <f t="shared" ca="1" si="10"/>
        <v>272.10230398281971</v>
      </c>
      <c r="O58" s="179">
        <f t="shared" ca="1" si="11"/>
        <v>86.840735310062698</v>
      </c>
      <c r="P58" s="179">
        <f t="shared" ca="1" si="12"/>
        <v>4.970042083037904</v>
      </c>
      <c r="Q58" s="179">
        <f t="shared" ca="1" si="13"/>
        <v>2.7900236240796281</v>
      </c>
      <c r="R58" s="180">
        <f t="shared" ca="1" si="14"/>
        <v>366.70310499999999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452.54259999999999</v>
      </c>
      <c r="H59" s="181">
        <f t="shared" ca="1" si="2"/>
        <v>436.65835499999997</v>
      </c>
      <c r="I59" s="182">
        <f t="shared" ca="1" si="5"/>
        <v>343.2</v>
      </c>
      <c r="J59" s="179">
        <f t="shared" ca="1" si="6"/>
        <v>85.8</v>
      </c>
      <c r="K59" s="179">
        <f t="shared" ca="1" si="7"/>
        <v>4.91</v>
      </c>
      <c r="L59" s="179">
        <f t="shared" ca="1" si="8"/>
        <v>2.76</v>
      </c>
      <c r="M59" s="180">
        <f t="shared" ca="1" si="9"/>
        <v>436.67</v>
      </c>
      <c r="N59" s="178">
        <f t="shared" ca="1" si="10"/>
        <v>343.19084763322411</v>
      </c>
      <c r="O59" s="179">
        <f t="shared" ca="1" si="11"/>
        <v>85.797711908306027</v>
      </c>
      <c r="P59" s="179">
        <f t="shared" ca="1" si="12"/>
        <v>4.9098690614193785</v>
      </c>
      <c r="Q59" s="179">
        <f t="shared" ca="1" si="13"/>
        <v>2.7599263970504038</v>
      </c>
      <c r="R59" s="180">
        <f t="shared" ca="1" si="14"/>
        <v>436.65835499999991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564.57259999999997</v>
      </c>
      <c r="H60" s="181">
        <f t="shared" ca="1" si="2"/>
        <v>544.75610200000006</v>
      </c>
      <c r="I60" s="182">
        <f t="shared" ca="1" si="5"/>
        <v>450.16</v>
      </c>
      <c r="J60" s="179">
        <f t="shared" ca="1" si="6"/>
        <v>86.84</v>
      </c>
      <c r="K60" s="179">
        <f t="shared" ca="1" si="7"/>
        <v>4.97</v>
      </c>
      <c r="L60" s="179">
        <f t="shared" ca="1" si="8"/>
        <v>2.79</v>
      </c>
      <c r="M60" s="180">
        <f t="shared" ca="1" si="9"/>
        <v>544.76</v>
      </c>
      <c r="N60" s="178">
        <f t="shared" ca="1" si="10"/>
        <v>450.15677890505918</v>
      </c>
      <c r="O60" s="179">
        <f t="shared" ca="1" si="11"/>
        <v>86.839378621191003</v>
      </c>
      <c r="P60" s="179">
        <f t="shared" ca="1" si="12"/>
        <v>4.9699644374403409</v>
      </c>
      <c r="Q60" s="179">
        <f t="shared" ca="1" si="13"/>
        <v>2.7899800363095677</v>
      </c>
      <c r="R60" s="180">
        <f t="shared" ca="1" si="14"/>
        <v>544.75610200000006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614.52909999999997</v>
      </c>
      <c r="H61" s="181">
        <f t="shared" ca="1" si="2"/>
        <v>592.95912899999996</v>
      </c>
      <c r="I61" s="182">
        <f t="shared" ca="1" si="5"/>
        <v>494.29</v>
      </c>
      <c r="J61" s="179">
        <f t="shared" ca="1" si="6"/>
        <v>86.84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592.95999999999992</v>
      </c>
      <c r="N61" s="178">
        <f t="shared" ca="1" si="10"/>
        <v>494.28927393653879</v>
      </c>
      <c r="O61" s="179">
        <f t="shared" ca="1" si="11"/>
        <v>86.839872440569351</v>
      </c>
      <c r="P61" s="179">
        <f t="shared" ca="1" si="12"/>
        <v>9.0399867211279012</v>
      </c>
      <c r="Q61" s="179">
        <f t="shared" ca="1" si="13"/>
        <v>2.7899959017640317</v>
      </c>
      <c r="R61" s="180">
        <f t="shared" ca="1" si="14"/>
        <v>592.95912900000008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644.52909999999997</v>
      </c>
      <c r="H62" s="181">
        <f t="shared" ca="1" si="2"/>
        <v>621.90612899999996</v>
      </c>
      <c r="I62" s="182">
        <f t="shared" ca="1" si="5"/>
        <v>494.29</v>
      </c>
      <c r="J62" s="179">
        <f t="shared" ca="1" si="6"/>
        <v>115.79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621.91</v>
      </c>
      <c r="N62" s="178">
        <f t="shared" ca="1" si="10"/>
        <v>494.28692335452075</v>
      </c>
      <c r="O62" s="179">
        <f t="shared" ca="1" si="11"/>
        <v>115.78927927981542</v>
      </c>
      <c r="P62" s="179">
        <f t="shared" ca="1" si="12"/>
        <v>9.0399437316653533</v>
      </c>
      <c r="Q62" s="179">
        <f t="shared" ca="1" si="13"/>
        <v>2.7899826339984886</v>
      </c>
      <c r="R62" s="180">
        <f t="shared" ca="1" si="14"/>
        <v>621.90612900000008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664.54201699999999</v>
      </c>
      <c r="I63" s="182">
        <f t="shared" ca="1" si="5"/>
        <v>494.28</v>
      </c>
      <c r="J63" s="179">
        <f t="shared" ca="1" si="6"/>
        <v>158.43</v>
      </c>
      <c r="K63" s="179">
        <f t="shared" ca="1" si="7"/>
        <v>9.0399999999999991</v>
      </c>
      <c r="L63" s="179">
        <f t="shared" ca="1" si="8"/>
        <v>2.79</v>
      </c>
      <c r="M63" s="180">
        <f t="shared" ca="1" si="9"/>
        <v>664.54</v>
      </c>
      <c r="N63" s="178">
        <f t="shared" ca="1" si="10"/>
        <v>494.2815002298733</v>
      </c>
      <c r="O63" s="179">
        <f t="shared" ca="1" si="11"/>
        <v>158.43048086392093</v>
      </c>
      <c r="P63" s="179">
        <f t="shared" ca="1" si="12"/>
        <v>9.0400274380473711</v>
      </c>
      <c r="Q63" s="179">
        <f t="shared" ca="1" si="13"/>
        <v>2.7900084681584256</v>
      </c>
      <c r="R63" s="180">
        <f t="shared" ca="1" si="14"/>
        <v>664.5420170000001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664.54201699999999</v>
      </c>
      <c r="I64" s="182">
        <f t="shared" ca="1" si="5"/>
        <v>494.28</v>
      </c>
      <c r="J64" s="179">
        <f t="shared" ca="1" si="6"/>
        <v>158.43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664.54</v>
      </c>
      <c r="N64" s="178">
        <f t="shared" ca="1" si="10"/>
        <v>494.2815002298733</v>
      </c>
      <c r="O64" s="179">
        <f t="shared" ca="1" si="11"/>
        <v>158.43048086392093</v>
      </c>
      <c r="P64" s="179">
        <f t="shared" ca="1" si="12"/>
        <v>9.0400274380473711</v>
      </c>
      <c r="Q64" s="179">
        <f t="shared" ca="1" si="13"/>
        <v>2.7900084681584256</v>
      </c>
      <c r="R64" s="180">
        <f t="shared" ca="1" si="14"/>
        <v>664.5420170000001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664.54201699999999</v>
      </c>
      <c r="I65" s="182">
        <f t="shared" ca="1" si="5"/>
        <v>494.28</v>
      </c>
      <c r="J65" s="179">
        <f t="shared" ca="1" si="6"/>
        <v>158.43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664.54</v>
      </c>
      <c r="N65" s="178">
        <f t="shared" ca="1" si="10"/>
        <v>494.2815002298733</v>
      </c>
      <c r="O65" s="179">
        <f t="shared" ca="1" si="11"/>
        <v>158.43048086392093</v>
      </c>
      <c r="P65" s="179">
        <f t="shared" ca="1" si="12"/>
        <v>9.0400274380473711</v>
      </c>
      <c r="Q65" s="179">
        <f t="shared" ca="1" si="13"/>
        <v>2.7900084681584256</v>
      </c>
      <c r="R65" s="180">
        <f t="shared" ca="1" si="14"/>
        <v>664.5420170000001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664.54201699999999</v>
      </c>
      <c r="I66" s="182">
        <f t="shared" ca="1" si="5"/>
        <v>494.28</v>
      </c>
      <c r="J66" s="179">
        <f t="shared" ca="1" si="6"/>
        <v>158.43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664.54</v>
      </c>
      <c r="N66" s="178">
        <f t="shared" ca="1" si="10"/>
        <v>494.2815002298733</v>
      </c>
      <c r="O66" s="179">
        <f t="shared" ca="1" si="11"/>
        <v>158.43048086392093</v>
      </c>
      <c r="P66" s="179">
        <f t="shared" ca="1" si="12"/>
        <v>9.0400274380473711</v>
      </c>
      <c r="Q66" s="179">
        <f t="shared" ca="1" si="13"/>
        <v>2.7900084681584256</v>
      </c>
      <c r="R66" s="180">
        <f t="shared" ca="1" si="14"/>
        <v>664.5420170000001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664.54201699999999</v>
      </c>
      <c r="I67" s="182">
        <f t="shared" ca="1" si="5"/>
        <v>494.28</v>
      </c>
      <c r="J67" s="179">
        <f t="shared" ca="1" si="6"/>
        <v>158.43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664.54</v>
      </c>
      <c r="N67" s="178">
        <f t="shared" ca="1" si="10"/>
        <v>494.2815002298733</v>
      </c>
      <c r="O67" s="179">
        <f t="shared" ca="1" si="11"/>
        <v>158.43048086392093</v>
      </c>
      <c r="P67" s="179">
        <f t="shared" ca="1" si="12"/>
        <v>9.0400274380473711</v>
      </c>
      <c r="Q67" s="179">
        <f t="shared" ca="1" si="13"/>
        <v>2.7900084681584256</v>
      </c>
      <c r="R67" s="180">
        <f t="shared" ca="1" si="14"/>
        <v>664.5420170000001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664.54201699999999</v>
      </c>
      <c r="I68" s="182">
        <f t="shared" ref="I68:I98" ca="1" si="20">INDIRECT("BRPL_EOD!" &amp; $V$3 &amp; X68)</f>
        <v>494.28</v>
      </c>
      <c r="J68" s="179">
        <f t="shared" ref="J68:J98" ca="1" si="21">INDIRECT("BYPL_EOD!" &amp; $V$3 &amp; X68)</f>
        <v>158.43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664.54</v>
      </c>
      <c r="N68" s="178">
        <f t="shared" ref="N68:N98" ca="1" si="25">INDIRECT("BRPL_ISGS_exbus!" &amp; $V$3 &amp; X68)</f>
        <v>494.2815002298733</v>
      </c>
      <c r="O68" s="179">
        <f t="shared" ref="O68:O98" ca="1" si="26">INDIRECT("BYPL_ISGS_exbus!" &amp; $V$3 &amp; X68)</f>
        <v>158.43048086392093</v>
      </c>
      <c r="P68" s="179">
        <f t="shared" ref="P68:P98" ca="1" si="27">INDIRECT("TPDDL_ISGS_exbus!" &amp; $V$3 &amp; X68)</f>
        <v>9.0400274380473711</v>
      </c>
      <c r="Q68" s="179">
        <f t="shared" ref="Q68:Q98" ca="1" si="28">INDIRECT("NDMC_ISGS_exbus!" &amp; $V$3 &amp; X68)</f>
        <v>2.7900084681584256</v>
      </c>
      <c r="R68" s="180">
        <f t="shared" ref="R68:R98" ca="1" si="29">SUM(N68:Q68)</f>
        <v>664.5420170000001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664.54201699999999</v>
      </c>
      <c r="I69" s="182">
        <f t="shared" ca="1" si="20"/>
        <v>494.28</v>
      </c>
      <c r="J69" s="179">
        <f t="shared" ca="1" si="21"/>
        <v>158.43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664.54</v>
      </c>
      <c r="N69" s="178">
        <f t="shared" ca="1" si="25"/>
        <v>494.2815002298733</v>
      </c>
      <c r="O69" s="179">
        <f t="shared" ca="1" si="26"/>
        <v>158.43048086392093</v>
      </c>
      <c r="P69" s="179">
        <f t="shared" ca="1" si="27"/>
        <v>9.0400274380473711</v>
      </c>
      <c r="Q69" s="179">
        <f t="shared" ca="1" si="28"/>
        <v>2.7900084681584256</v>
      </c>
      <c r="R69" s="180">
        <f t="shared" ca="1" si="29"/>
        <v>664.5420170000001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688.71594700000003</v>
      </c>
      <c r="H70" s="181">
        <f t="shared" ca="1" si="17"/>
        <v>664.54201699999999</v>
      </c>
      <c r="I70" s="182">
        <f t="shared" ca="1" si="20"/>
        <v>494.28</v>
      </c>
      <c r="J70" s="179">
        <f t="shared" ca="1" si="21"/>
        <v>158.43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664.54</v>
      </c>
      <c r="N70" s="178">
        <f t="shared" ca="1" si="25"/>
        <v>494.2815002298733</v>
      </c>
      <c r="O70" s="179">
        <f t="shared" ca="1" si="26"/>
        <v>158.43048086392093</v>
      </c>
      <c r="P70" s="179">
        <f t="shared" ca="1" si="27"/>
        <v>9.0400274380473711</v>
      </c>
      <c r="Q70" s="179">
        <f t="shared" ca="1" si="28"/>
        <v>2.7900084681584256</v>
      </c>
      <c r="R70" s="180">
        <f t="shared" ca="1" si="29"/>
        <v>664.5420170000001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649.52909999999997</v>
      </c>
      <c r="H71" s="181">
        <f t="shared" ca="1" si="17"/>
        <v>626.73062900000002</v>
      </c>
      <c r="I71" s="182">
        <f t="shared" ca="1" si="20"/>
        <v>494.29</v>
      </c>
      <c r="J71" s="179">
        <f t="shared" ca="1" si="21"/>
        <v>120.61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626.7299999999999</v>
      </c>
      <c r="N71" s="178">
        <f t="shared" ca="1" si="25"/>
        <v>494.29049608030584</v>
      </c>
      <c r="O71" s="179">
        <f t="shared" ca="1" si="26"/>
        <v>120.61012104684634</v>
      </c>
      <c r="P71" s="179">
        <f t="shared" ca="1" si="27"/>
        <v>9.0400090727426488</v>
      </c>
      <c r="Q71" s="179">
        <f t="shared" ca="1" si="28"/>
        <v>2.790002800105309</v>
      </c>
      <c r="R71" s="180">
        <f t="shared" ca="1" si="29"/>
        <v>626.73062900000014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659.52909999999997</v>
      </c>
      <c r="H72" s="181">
        <f t="shared" ca="1" si="17"/>
        <v>636.37962900000002</v>
      </c>
      <c r="I72" s="182">
        <f t="shared" ca="1" si="20"/>
        <v>494.29</v>
      </c>
      <c r="J72" s="179">
        <f t="shared" ca="1" si="21"/>
        <v>130.26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636.37999999999988</v>
      </c>
      <c r="N72" s="178">
        <f t="shared" ca="1" si="25"/>
        <v>494.28971183634008</v>
      </c>
      <c r="O72" s="179">
        <f t="shared" ca="1" si="26"/>
        <v>130.25992406037275</v>
      </c>
      <c r="P72" s="179">
        <f t="shared" ca="1" si="27"/>
        <v>9.0399947298155201</v>
      </c>
      <c r="Q72" s="179">
        <f t="shared" ca="1" si="28"/>
        <v>2.7899983734718257</v>
      </c>
      <c r="R72" s="180">
        <f t="shared" ca="1" si="29"/>
        <v>636.37962900000014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649.52909999999997</v>
      </c>
      <c r="H73" s="181">
        <f t="shared" ca="1" si="17"/>
        <v>626.73062900000002</v>
      </c>
      <c r="I73" s="182">
        <f t="shared" ca="1" si="20"/>
        <v>494.29</v>
      </c>
      <c r="J73" s="179">
        <f t="shared" ca="1" si="21"/>
        <v>120.61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626.7299999999999</v>
      </c>
      <c r="N73" s="178">
        <f t="shared" ca="1" si="25"/>
        <v>494.29049608030584</v>
      </c>
      <c r="O73" s="179">
        <f t="shared" ca="1" si="26"/>
        <v>120.61012104684634</v>
      </c>
      <c r="P73" s="179">
        <f t="shared" ca="1" si="27"/>
        <v>9.0400090727426488</v>
      </c>
      <c r="Q73" s="179">
        <f t="shared" ca="1" si="28"/>
        <v>2.790002800105309</v>
      </c>
      <c r="R73" s="180">
        <f t="shared" ca="1" si="29"/>
        <v>626.73062900000014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639.52909999999997</v>
      </c>
      <c r="H74" s="181">
        <f t="shared" ca="1" si="17"/>
        <v>617.08162900000002</v>
      </c>
      <c r="I74" s="182">
        <f t="shared" ca="1" si="20"/>
        <v>494.29</v>
      </c>
      <c r="J74" s="179">
        <f t="shared" ca="1" si="21"/>
        <v>110.96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617.07999999999993</v>
      </c>
      <c r="N74" s="178">
        <f t="shared" ca="1" si="25"/>
        <v>494.29130485254757</v>
      </c>
      <c r="O74" s="179">
        <f t="shared" ca="1" si="26"/>
        <v>110.96029291800092</v>
      </c>
      <c r="P74" s="179">
        <f t="shared" ca="1" si="27"/>
        <v>9.0400238642639525</v>
      </c>
      <c r="Q74" s="179">
        <f t="shared" ca="1" si="28"/>
        <v>2.7900073651876585</v>
      </c>
      <c r="R74" s="180">
        <f t="shared" ca="1" si="29"/>
        <v>617.08162900000013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614.52909999999997</v>
      </c>
      <c r="H75" s="181">
        <f t="shared" ca="1" si="17"/>
        <v>592.95912899999996</v>
      </c>
      <c r="I75" s="182">
        <f t="shared" ca="1" si="20"/>
        <v>494.29</v>
      </c>
      <c r="J75" s="179">
        <f t="shared" ca="1" si="21"/>
        <v>86.84</v>
      </c>
      <c r="K75" s="179">
        <f t="shared" ca="1" si="22"/>
        <v>9.0399999999999991</v>
      </c>
      <c r="L75" s="179">
        <f t="shared" ca="1" si="23"/>
        <v>2.79</v>
      </c>
      <c r="M75" s="180">
        <f t="shared" ca="1" si="24"/>
        <v>592.95999999999992</v>
      </c>
      <c r="N75" s="178">
        <f t="shared" ca="1" si="25"/>
        <v>494.28927393653879</v>
      </c>
      <c r="O75" s="179">
        <f t="shared" ca="1" si="26"/>
        <v>86.839872440569351</v>
      </c>
      <c r="P75" s="179">
        <f t="shared" ca="1" si="27"/>
        <v>9.0399867211279012</v>
      </c>
      <c r="Q75" s="179">
        <f t="shared" ca="1" si="28"/>
        <v>2.7899959017640317</v>
      </c>
      <c r="R75" s="180">
        <f t="shared" ca="1" si="29"/>
        <v>592.95912900000008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614.52909999999997</v>
      </c>
      <c r="H76" s="181">
        <f t="shared" ca="1" si="17"/>
        <v>592.95912899999996</v>
      </c>
      <c r="I76" s="182">
        <f t="shared" ca="1" si="20"/>
        <v>494.29</v>
      </c>
      <c r="J76" s="179">
        <f t="shared" ca="1" si="21"/>
        <v>86.84</v>
      </c>
      <c r="K76" s="179">
        <f t="shared" ca="1" si="22"/>
        <v>9.0399999999999991</v>
      </c>
      <c r="L76" s="179">
        <f t="shared" ca="1" si="23"/>
        <v>2.79</v>
      </c>
      <c r="M76" s="180">
        <f t="shared" ca="1" si="24"/>
        <v>592.95999999999992</v>
      </c>
      <c r="N76" s="178">
        <f t="shared" ca="1" si="25"/>
        <v>494.28927393653879</v>
      </c>
      <c r="O76" s="179">
        <f t="shared" ca="1" si="26"/>
        <v>86.839872440569351</v>
      </c>
      <c r="P76" s="179">
        <f t="shared" ca="1" si="27"/>
        <v>9.0399867211279012</v>
      </c>
      <c r="Q76" s="179">
        <f t="shared" ca="1" si="28"/>
        <v>2.7899959017640317</v>
      </c>
      <c r="R76" s="180">
        <f t="shared" ca="1" si="29"/>
        <v>592.95912900000008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614.52909999999997</v>
      </c>
      <c r="H77" s="181">
        <f t="shared" ca="1" si="17"/>
        <v>592.95912899999996</v>
      </c>
      <c r="I77" s="182">
        <f t="shared" ca="1" si="20"/>
        <v>494.29</v>
      </c>
      <c r="J77" s="179">
        <f t="shared" ca="1" si="21"/>
        <v>86.84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592.95999999999992</v>
      </c>
      <c r="N77" s="178">
        <f t="shared" ca="1" si="25"/>
        <v>494.28927393653879</v>
      </c>
      <c r="O77" s="179">
        <f t="shared" ca="1" si="26"/>
        <v>86.839872440569351</v>
      </c>
      <c r="P77" s="179">
        <f t="shared" ca="1" si="27"/>
        <v>9.0399867211279012</v>
      </c>
      <c r="Q77" s="179">
        <f t="shared" ca="1" si="28"/>
        <v>2.7899959017640317</v>
      </c>
      <c r="R77" s="180">
        <f t="shared" ca="1" si="29"/>
        <v>592.95912900000008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614.52909999999997</v>
      </c>
      <c r="H78" s="181">
        <f t="shared" ca="1" si="17"/>
        <v>592.95912899999996</v>
      </c>
      <c r="I78" s="182">
        <f t="shared" ca="1" si="20"/>
        <v>494.29</v>
      </c>
      <c r="J78" s="179">
        <f t="shared" ca="1" si="21"/>
        <v>86.84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592.95999999999992</v>
      </c>
      <c r="N78" s="178">
        <f t="shared" ca="1" si="25"/>
        <v>494.28927393653879</v>
      </c>
      <c r="O78" s="179">
        <f t="shared" ca="1" si="26"/>
        <v>86.839872440569351</v>
      </c>
      <c r="P78" s="179">
        <f t="shared" ca="1" si="27"/>
        <v>9.0399867211279012</v>
      </c>
      <c r="Q78" s="179">
        <f t="shared" ca="1" si="28"/>
        <v>2.7899959017640317</v>
      </c>
      <c r="R78" s="180">
        <f t="shared" ca="1" si="29"/>
        <v>592.95912900000008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614.52909999999997</v>
      </c>
      <c r="H79" s="181">
        <f t="shared" ca="1" si="17"/>
        <v>592.95912899999996</v>
      </c>
      <c r="I79" s="182">
        <f t="shared" ca="1" si="20"/>
        <v>494.29</v>
      </c>
      <c r="J79" s="179">
        <f t="shared" ca="1" si="21"/>
        <v>86.84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592.95999999999992</v>
      </c>
      <c r="N79" s="178">
        <f t="shared" ca="1" si="25"/>
        <v>494.28927393653879</v>
      </c>
      <c r="O79" s="179">
        <f t="shared" ca="1" si="26"/>
        <v>86.839872440569351</v>
      </c>
      <c r="P79" s="179">
        <f t="shared" ca="1" si="27"/>
        <v>9.0399867211279012</v>
      </c>
      <c r="Q79" s="179">
        <f t="shared" ca="1" si="28"/>
        <v>2.7899959017640317</v>
      </c>
      <c r="R79" s="180">
        <f t="shared" ca="1" si="29"/>
        <v>592.95912900000008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614.30070000000001</v>
      </c>
      <c r="H80" s="181">
        <f t="shared" ca="1" si="17"/>
        <v>592.73874499999999</v>
      </c>
      <c r="I80" s="182">
        <f t="shared" ca="1" si="20"/>
        <v>494.08</v>
      </c>
      <c r="J80" s="179">
        <f t="shared" ca="1" si="21"/>
        <v>86.84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592.7399999999999</v>
      </c>
      <c r="N80" s="178">
        <f t="shared" ca="1" si="25"/>
        <v>494.07895389141959</v>
      </c>
      <c r="O80" s="179">
        <f t="shared" ca="1" si="26"/>
        <v>86.839816134898967</v>
      </c>
      <c r="P80" s="179">
        <f t="shared" ca="1" si="27"/>
        <v>9.0299808809089992</v>
      </c>
      <c r="Q80" s="179">
        <f t="shared" ca="1" si="28"/>
        <v>2.7899940927725484</v>
      </c>
      <c r="R80" s="180">
        <f t="shared" ca="1" si="29"/>
        <v>592.73874499999999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672.67883099999995</v>
      </c>
      <c r="H81" s="181">
        <f t="shared" ca="1" si="17"/>
        <v>649.06780400000002</v>
      </c>
      <c r="I81" s="182">
        <f t="shared" ca="1" si="20"/>
        <v>482.78</v>
      </c>
      <c r="J81" s="179">
        <f t="shared" ca="1" si="21"/>
        <v>154.74</v>
      </c>
      <c r="K81" s="179">
        <f t="shared" ca="1" si="22"/>
        <v>8.82</v>
      </c>
      <c r="L81" s="179">
        <f t="shared" ca="1" si="23"/>
        <v>2.72</v>
      </c>
      <c r="M81" s="180">
        <f t="shared" ca="1" si="24"/>
        <v>649.06000000000006</v>
      </c>
      <c r="N81" s="178">
        <f t="shared" ca="1" si="25"/>
        <v>482.78580472547986</v>
      </c>
      <c r="O81" s="179">
        <f t="shared" ca="1" si="26"/>
        <v>154.74186052284844</v>
      </c>
      <c r="P81" s="179">
        <f t="shared" ca="1" si="27"/>
        <v>8.8201060476381219</v>
      </c>
      <c r="Q81" s="179">
        <f t="shared" ca="1" si="28"/>
        <v>2.7200327040335255</v>
      </c>
      <c r="R81" s="180">
        <f t="shared" ca="1" si="29"/>
        <v>649.06780399999991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688.41594699999996</v>
      </c>
      <c r="H82" s="181">
        <f t="shared" ca="1" si="17"/>
        <v>664.25254700000005</v>
      </c>
      <c r="I82" s="182">
        <f t="shared" ca="1" si="20"/>
        <v>494.07</v>
      </c>
      <c r="J82" s="179">
        <f t="shared" ca="1" si="21"/>
        <v>158.36000000000001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664.25</v>
      </c>
      <c r="N82" s="178">
        <f t="shared" ca="1" si="25"/>
        <v>494.07189446185924</v>
      </c>
      <c r="O82" s="179">
        <f t="shared" ca="1" si="26"/>
        <v>158.36060721553633</v>
      </c>
      <c r="P82" s="179">
        <f t="shared" ca="1" si="27"/>
        <v>9.0300346246292804</v>
      </c>
      <c r="Q82" s="179">
        <f t="shared" ca="1" si="28"/>
        <v>2.79001069797516</v>
      </c>
      <c r="R82" s="180">
        <f t="shared" ca="1" si="29"/>
        <v>664.25254699999994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664.25254700000005</v>
      </c>
      <c r="I83" s="182">
        <f t="shared" ca="1" si="20"/>
        <v>494.07</v>
      </c>
      <c r="J83" s="179">
        <f t="shared" ca="1" si="21"/>
        <v>158.36000000000001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664.25</v>
      </c>
      <c r="N83" s="178">
        <f t="shared" ca="1" si="25"/>
        <v>494.07189446185924</v>
      </c>
      <c r="O83" s="179">
        <f t="shared" ca="1" si="26"/>
        <v>158.36060721553633</v>
      </c>
      <c r="P83" s="179">
        <f t="shared" ca="1" si="27"/>
        <v>9.0300346246292804</v>
      </c>
      <c r="Q83" s="179">
        <f t="shared" ca="1" si="28"/>
        <v>2.79001069797516</v>
      </c>
      <c r="R83" s="180">
        <f t="shared" ca="1" si="29"/>
        <v>664.25254699999994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16.527082727999986</v>
      </c>
      <c r="C99" s="56">
        <f t="shared" ref="C99:R99" ca="1" si="30">SUM(C3:C98)/4000</f>
        <v>12.29307939618071</v>
      </c>
      <c r="D99" s="54">
        <f t="shared" ca="1" si="30"/>
        <v>3.9392846384685463</v>
      </c>
      <c r="E99" s="54">
        <f t="shared" ca="1" si="30"/>
        <v>0.22458676465675814</v>
      </c>
      <c r="F99" s="55">
        <f t="shared" ca="1" si="30"/>
        <v>7.0131928693977982E-2</v>
      </c>
      <c r="G99" s="59">
        <f t="shared" ca="1" si="30"/>
        <v>13.641081755500007</v>
      </c>
      <c r="H99" s="59">
        <f t="shared" ca="1" si="30"/>
        <v>13.162279786749986</v>
      </c>
      <c r="I99" s="170">
        <f t="shared" ca="1" si="30"/>
        <v>9.9080375000000007</v>
      </c>
      <c r="J99" s="54">
        <f t="shared" ca="1" si="30"/>
        <v>3.0081400000000054</v>
      </c>
      <c r="K99" s="54">
        <f t="shared" ca="1" si="30"/>
        <v>0.1792150000000001</v>
      </c>
      <c r="L99" s="54">
        <f t="shared" ca="1" si="30"/>
        <v>6.6947499999999965E-2</v>
      </c>
      <c r="M99" s="55">
        <f t="shared" ca="1" si="30"/>
        <v>13.162340000000002</v>
      </c>
      <c r="N99" s="56">
        <f t="shared" ca="1" si="30"/>
        <v>9.9079924336675393</v>
      </c>
      <c r="O99" s="54">
        <f t="shared" ca="1" si="30"/>
        <v>3.0081261290412287</v>
      </c>
      <c r="P99" s="54">
        <f t="shared" ca="1" si="30"/>
        <v>0.17921421950190544</v>
      </c>
      <c r="Q99" s="54">
        <f t="shared" ca="1" si="30"/>
        <v>6.6947004539318358E-2</v>
      </c>
      <c r="R99" s="55">
        <f t="shared" ca="1" si="30"/>
        <v>13.162279786749984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1.5791439393937345E-3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5.3553825857499682E-4</v>
      </c>
      <c r="K3" s="24">
        <f>BRPL_EOD!K3-BRPL_ISGS_exbus!K3</f>
        <v>-1.8944618592513507E-3</v>
      </c>
      <c r="L3" s="24">
        <f>BRPL_EOD!L3-BRPL_ISGS_exbus!L3</f>
        <v>0</v>
      </c>
      <c r="M3" s="24">
        <f>BRPL_EOD!M3-BRPL_ISGS_exbus!M3</f>
        <v>4.9165040042709052E-4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-9.4001990049363826E-4</v>
      </c>
      <c r="Q3" s="24">
        <f>BRPL_EOD!Q3-BRPL_ISGS_exbus!Q3</f>
        <v>1.7724761904762687E-3</v>
      </c>
      <c r="R3" s="24">
        <f>BRPL_EOD!R3-BRPL_ISGS_exbus!R3</f>
        <v>-1.7738841449244092E-4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4.5418289391818689E-4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1.4099754472240988E-3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-1.8944618592513507E-3</v>
      </c>
      <c r="L4" s="24">
        <f>BRPL_EOD!L4-BRPL_ISGS_exbus!L4</f>
        <v>0</v>
      </c>
      <c r="M4" s="24">
        <f>BRPL_EOD!M4-BRPL_ISGS_exbus!M4</f>
        <v>4.9165040042709052E-4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-9.4001990049363826E-4</v>
      </c>
      <c r="Q4" s="24">
        <f>BRPL_EOD!Q4-BRPL_ISGS_exbus!Q4</f>
        <v>1.7724761904762687E-3</v>
      </c>
      <c r="R4" s="24">
        <f>BRPL_EOD!R4-BRPL_ISGS_exbus!R4</f>
        <v>-1.7738841449244092E-4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4.5418289391818689E-4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1.4099754472240988E-3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-1.8944618592513507E-3</v>
      </c>
      <c r="L5" s="24">
        <f>BRPL_EOD!L5-BRPL_ISGS_exbus!L5</f>
        <v>0</v>
      </c>
      <c r="M5" s="24">
        <f>BRPL_EOD!M5-BRPL_ISGS_exbus!M5</f>
        <v>4.9165040042709052E-4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-9.4001990049363826E-4</v>
      </c>
      <c r="Q5" s="24">
        <f>BRPL_EOD!Q5-BRPL_ISGS_exbus!Q5</f>
        <v>-5.542742438131576E-3</v>
      </c>
      <c r="R5" s="24">
        <f>BRPL_EOD!R5-BRPL_ISGS_exbus!R5</f>
        <v>-1.7738841449244092E-4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4.5418289391818689E-4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1.4099754472240988E-3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-1.8944618592513507E-3</v>
      </c>
      <c r="L6" s="24">
        <f>BRPL_EOD!L6-BRPL_ISGS_exbus!L6</f>
        <v>0</v>
      </c>
      <c r="M6" s="24">
        <f>BRPL_EOD!M6-BRPL_ISGS_exbus!M6</f>
        <v>4.9165040042709052E-4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-9.4001990049363826E-4</v>
      </c>
      <c r="Q6" s="24">
        <f>BRPL_EOD!Q6-BRPL_ISGS_exbus!Q6</f>
        <v>-5.542742438131576E-3</v>
      </c>
      <c r="R6" s="24">
        <f>BRPL_EOD!R6-BRPL_ISGS_exbus!R6</f>
        <v>-1.7738841449244092E-4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4.5418289391818689E-4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1.4099754472240988E-3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-1.8944618592513507E-3</v>
      </c>
      <c r="L7" s="24">
        <f>BRPL_EOD!L7-BRPL_ISGS_exbus!L7</f>
        <v>0</v>
      </c>
      <c r="M7" s="24">
        <f>BRPL_EOD!M7-BRPL_ISGS_exbus!M7</f>
        <v>4.9165040042709052E-4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-9.4001990049363826E-4</v>
      </c>
      <c r="Q7" s="24">
        <f>BRPL_EOD!Q7-BRPL_ISGS_exbus!Q7</f>
        <v>-5.542742438131576E-3</v>
      </c>
      <c r="R7" s="24">
        <f>BRPL_EOD!R7-BRPL_ISGS_exbus!R7</f>
        <v>-1.7738841449244092E-4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4.5418289391818689E-4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1.4099754472240988E-3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-1.8944618592513507E-3</v>
      </c>
      <c r="L8" s="24">
        <f>BRPL_EOD!L8-BRPL_ISGS_exbus!L8</f>
        <v>0</v>
      </c>
      <c r="M8" s="24">
        <f>BRPL_EOD!M8-BRPL_ISGS_exbus!M8</f>
        <v>4.9165040042709052E-4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-9.4001990049363826E-4</v>
      </c>
      <c r="Q8" s="24">
        <f>BRPL_EOD!Q8-BRPL_ISGS_exbus!Q8</f>
        <v>-5.542742438131576E-3</v>
      </c>
      <c r="R8" s="24">
        <f>BRPL_EOD!R8-BRPL_ISGS_exbus!R8</f>
        <v>-1.7738841449244092E-4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4.5418289391818689E-4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1.4099754472240988E-3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-1.8944618592513507E-3</v>
      </c>
      <c r="L9" s="24">
        <f>BRPL_EOD!L9-BRPL_ISGS_exbus!L9</f>
        <v>0</v>
      </c>
      <c r="M9" s="24">
        <f>BRPL_EOD!M9-BRPL_ISGS_exbus!M9</f>
        <v>4.9165040042709052E-4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-9.4001990049363826E-4</v>
      </c>
      <c r="Q9" s="24">
        <f>BRPL_EOD!Q9-BRPL_ISGS_exbus!Q9</f>
        <v>-5.542742438131576E-3</v>
      </c>
      <c r="R9" s="24">
        <f>BRPL_EOD!R9-BRPL_ISGS_exbus!R9</f>
        <v>-1.7738841449244092E-4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4.5418289391818689E-4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1.4099754472240988E-3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-1.8944618592513507E-3</v>
      </c>
      <c r="L10" s="24">
        <f>BRPL_EOD!L10-BRPL_ISGS_exbus!L10</f>
        <v>0</v>
      </c>
      <c r="M10" s="24">
        <f>BRPL_EOD!M10-BRPL_ISGS_exbus!M10</f>
        <v>4.9165040042709052E-4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-9.4001990049363826E-4</v>
      </c>
      <c r="Q10" s="24">
        <f>BRPL_EOD!Q10-BRPL_ISGS_exbus!Q10</f>
        <v>-5.542742438131576E-3</v>
      </c>
      <c r="R10" s="24">
        <f>BRPL_EOD!R10-BRPL_ISGS_exbus!R10</f>
        <v>-1.7738841449244092E-4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4.5418289391818689E-4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1.4099754472240988E-3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-1.8944618592513507E-3</v>
      </c>
      <c r="L11" s="24">
        <f>BRPL_EOD!L11-BRPL_ISGS_exbus!L11</f>
        <v>5.8880454648857494E-5</v>
      </c>
      <c r="M11" s="24">
        <f>BRPL_EOD!M11-BRPL_ISGS_exbus!M11</f>
        <v>4.9165040042709052E-4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-9.4001990049363826E-4</v>
      </c>
      <c r="Q11" s="24">
        <f>BRPL_EOD!Q11-BRPL_ISGS_exbus!Q11</f>
        <v>1.7181882352934608E-3</v>
      </c>
      <c r="R11" s="24">
        <f>BRPL_EOD!R11-BRPL_ISGS_exbus!R11</f>
        <v>-1.7738841449244092E-4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4.5418289391818689E-4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1.4099754472240988E-3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-1.5002298733293173E-3</v>
      </c>
      <c r="L12" s="24">
        <f>BRPL_EOD!L12-BRPL_ISGS_exbus!L12</f>
        <v>-1.4453102692613129E-4</v>
      </c>
      <c r="M12" s="24">
        <f>BRPL_EOD!M12-BRPL_ISGS_exbus!M12</f>
        <v>4.9165040042709052E-4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-9.4001990049363826E-4</v>
      </c>
      <c r="Q12" s="24">
        <f>BRPL_EOD!Q12-BRPL_ISGS_exbus!Q12</f>
        <v>1.7181882352934608E-3</v>
      </c>
      <c r="R12" s="24">
        <f>BRPL_EOD!R12-BRPL_ISGS_exbus!R12</f>
        <v>-1.7738841449244092E-4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4.5418289391818689E-4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1.4099754472240988E-3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2.5873807899756684E-3</v>
      </c>
      <c r="L13" s="24">
        <f>BRPL_EOD!L13-BRPL_ISGS_exbus!L13</f>
        <v>-1.4453102692613129E-4</v>
      </c>
      <c r="M13" s="24">
        <f>BRPL_EOD!M13-BRPL_ISGS_exbus!M13</f>
        <v>4.9165040042709052E-4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-9.4001990049363826E-4</v>
      </c>
      <c r="Q13" s="24">
        <f>BRPL_EOD!Q13-BRPL_ISGS_exbus!Q13</f>
        <v>1.7181882352934608E-3</v>
      </c>
      <c r="R13" s="24">
        <f>BRPL_EOD!R13-BRPL_ISGS_exbus!R13</f>
        <v>-1.7738841449244092E-4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4.5418289391818689E-4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1.4099754472240988E-3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3.0726243659842112E-3</v>
      </c>
      <c r="L14" s="24">
        <f>BRPL_EOD!L14-BRPL_ISGS_exbus!L14</f>
        <v>-1.4453102692613129E-4</v>
      </c>
      <c r="M14" s="24">
        <f>BRPL_EOD!M14-BRPL_ISGS_exbus!M14</f>
        <v>4.9165040042709052E-4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-9.4001990049363826E-4</v>
      </c>
      <c r="Q14" s="24">
        <f>BRPL_EOD!Q14-BRPL_ISGS_exbus!Q14</f>
        <v>1.7181882352934608E-3</v>
      </c>
      <c r="R14" s="24">
        <f>BRPL_EOD!R14-BRPL_ISGS_exbus!R14</f>
        <v>-1.7738841449244092E-4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4.5418289391818689E-4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1.4099754472240988E-3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-2.9692727445649325E-3</v>
      </c>
      <c r="L15" s="24">
        <f>BRPL_EOD!L15-BRPL_ISGS_exbus!L15</f>
        <v>5.6251572326360133E-5</v>
      </c>
      <c r="M15" s="24">
        <f>BRPL_EOD!M15-BRPL_ISGS_exbus!M15</f>
        <v>4.9165040042709052E-4</v>
      </c>
      <c r="N15" s="24">
        <f>BRPL_EOD!N15-BRPL_ISGS_exbus!N15</f>
        <v>-1.8790302474869236E-3</v>
      </c>
      <c r="O15" s="24">
        <f>BRPL_EOD!O15-BRPL_ISGS_exbus!O15</f>
        <v>-3.9554129692902507E-3</v>
      </c>
      <c r="P15" s="24">
        <f>BRPL_EOD!P15-BRPL_ISGS_exbus!P15</f>
        <v>-9.4001990049363826E-4</v>
      </c>
      <c r="Q15" s="24">
        <f>BRPL_EOD!Q15-BRPL_ISGS_exbus!Q15</f>
        <v>1.7181882352934608E-3</v>
      </c>
      <c r="R15" s="24">
        <f>BRPL_EOD!R15-BRPL_ISGS_exbus!R15</f>
        <v>-1.7738841449244092E-4</v>
      </c>
      <c r="S15" s="24">
        <f>BRPL_EOD!S15-BRPL_ISGS_exbus!S15</f>
        <v>4.9133703148438457E-3</v>
      </c>
      <c r="T15" s="24">
        <f>BRPL_EOD!T15-BRPL_ISGS_exbus!T15</f>
        <v>-7.3430201342272738E-4</v>
      </c>
      <c r="U15" s="24">
        <f>BRPL_EOD!U15-BRPL_ISGS_exbus!U15</f>
        <v>4.5418289391818689E-4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1.4099754472240988E-3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2.0758080233918008E-4</v>
      </c>
      <c r="L16" s="24">
        <f>BRPL_EOD!L16-BRPL_ISGS_exbus!L16</f>
        <v>-3.3493156985642258E-6</v>
      </c>
      <c r="M16" s="24">
        <f>BRPL_EOD!M16-BRPL_ISGS_exbus!M16</f>
        <v>4.9165040042709052E-4</v>
      </c>
      <c r="N16" s="24">
        <f>BRPL_EOD!N16-BRPL_ISGS_exbus!N16</f>
        <v>-1.8790302474869236E-3</v>
      </c>
      <c r="O16" s="24">
        <f>BRPL_EOD!O16-BRPL_ISGS_exbus!O16</f>
        <v>-3.9554129692902507E-3</v>
      </c>
      <c r="P16" s="24">
        <f>BRPL_EOD!P16-BRPL_ISGS_exbus!P16</f>
        <v>-9.4001990049363826E-4</v>
      </c>
      <c r="Q16" s="24">
        <f>BRPL_EOD!Q16-BRPL_ISGS_exbus!Q16</f>
        <v>1.7181882352934608E-3</v>
      </c>
      <c r="R16" s="24">
        <f>BRPL_EOD!R16-BRPL_ISGS_exbus!R16</f>
        <v>-1.7738841449244092E-4</v>
      </c>
      <c r="S16" s="24">
        <f>BRPL_EOD!S16-BRPL_ISGS_exbus!S16</f>
        <v>4.9133703148438457E-3</v>
      </c>
      <c r="T16" s="24">
        <f>BRPL_EOD!T16-BRPL_ISGS_exbus!T16</f>
        <v>-7.3430201342272738E-4</v>
      </c>
      <c r="U16" s="24">
        <f>BRPL_EOD!U16-BRPL_ISGS_exbus!U16</f>
        <v>4.5418289391818689E-4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1.4099754472240988E-3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-3.19219811694893E-3</v>
      </c>
      <c r="L17" s="24">
        <f>BRPL_EOD!L17-BRPL_ISGS_exbus!L17</f>
        <v>-9.3709796672669654E-5</v>
      </c>
      <c r="M17" s="24">
        <f>BRPL_EOD!M17-BRPL_ISGS_exbus!M17</f>
        <v>4.9165040042709052E-4</v>
      </c>
      <c r="N17" s="24">
        <f>BRPL_EOD!N17-BRPL_ISGS_exbus!N17</f>
        <v>-1.8790302474869236E-3</v>
      </c>
      <c r="O17" s="24">
        <f>BRPL_EOD!O17-BRPL_ISGS_exbus!O17</f>
        <v>-3.9554129692902507E-3</v>
      </c>
      <c r="P17" s="24">
        <f>BRPL_EOD!P17-BRPL_ISGS_exbus!P17</f>
        <v>-9.4001990049363826E-4</v>
      </c>
      <c r="Q17" s="24">
        <f>BRPL_EOD!Q17-BRPL_ISGS_exbus!Q17</f>
        <v>1.7181882352934608E-3</v>
      </c>
      <c r="R17" s="24">
        <f>BRPL_EOD!R17-BRPL_ISGS_exbus!R17</f>
        <v>-1.7738841449244092E-4</v>
      </c>
      <c r="S17" s="24">
        <f>BRPL_EOD!S17-BRPL_ISGS_exbus!S17</f>
        <v>4.9133703148438457E-3</v>
      </c>
      <c r="T17" s="24">
        <f>BRPL_EOD!T17-BRPL_ISGS_exbus!T17</f>
        <v>-7.3430201342272738E-4</v>
      </c>
      <c r="U17" s="24">
        <f>BRPL_EOD!U17-BRPL_ISGS_exbus!U17</f>
        <v>4.5418289391818689E-4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1.4099754472240988E-3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4.4321823274344752E-3</v>
      </c>
      <c r="L18" s="24">
        <f>BRPL_EOD!L18-BRPL_ISGS_exbus!L18</f>
        <v>1.0325665250920935E-4</v>
      </c>
      <c r="M18" s="24">
        <f>BRPL_EOD!M18-BRPL_ISGS_exbus!M18</f>
        <v>4.9165040042709052E-4</v>
      </c>
      <c r="N18" s="24">
        <f>BRPL_EOD!N18-BRPL_ISGS_exbus!N18</f>
        <v>-1.8790302474869236E-3</v>
      </c>
      <c r="O18" s="24">
        <f>BRPL_EOD!O18-BRPL_ISGS_exbus!O18</f>
        <v>-3.9554129692902507E-3</v>
      </c>
      <c r="P18" s="24">
        <f>BRPL_EOD!P18-BRPL_ISGS_exbus!P18</f>
        <v>-9.4001990049363826E-4</v>
      </c>
      <c r="Q18" s="24">
        <f>BRPL_EOD!Q18-BRPL_ISGS_exbus!Q18</f>
        <v>1.7181882352934608E-3</v>
      </c>
      <c r="R18" s="24">
        <f>BRPL_EOD!R18-BRPL_ISGS_exbus!R18</f>
        <v>-1.7738841449244092E-4</v>
      </c>
      <c r="S18" s="24">
        <f>BRPL_EOD!S18-BRPL_ISGS_exbus!S18</f>
        <v>4.9133703148438457E-3</v>
      </c>
      <c r="T18" s="24">
        <f>BRPL_EOD!T18-BRPL_ISGS_exbus!T18</f>
        <v>-7.3430201342272738E-4</v>
      </c>
      <c r="U18" s="24">
        <f>BRPL_EOD!U18-BRPL_ISGS_exbus!U18</f>
        <v>4.5418289391818689E-4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1.4099754472240988E-3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2.5121304691992918E-3</v>
      </c>
      <c r="L19" s="24">
        <f>BRPL_EOD!L19-BRPL_ISGS_exbus!L19</f>
        <v>-4.7536937239911481E-6</v>
      </c>
      <c r="M19" s="24">
        <f>BRPL_EOD!M19-BRPL_ISGS_exbus!M19</f>
        <v>4.9165040042709052E-4</v>
      </c>
      <c r="N19" s="24">
        <f>BRPL_EOD!N19-BRPL_ISGS_exbus!N19</f>
        <v>-1.8790302474869236E-3</v>
      </c>
      <c r="O19" s="24">
        <f>BRPL_EOD!O19-BRPL_ISGS_exbus!O19</f>
        <v>-3.9554129692902507E-3</v>
      </c>
      <c r="P19" s="24">
        <f>BRPL_EOD!P19-BRPL_ISGS_exbus!P19</f>
        <v>-9.4001990049363826E-4</v>
      </c>
      <c r="Q19" s="24">
        <f>BRPL_EOD!Q19-BRPL_ISGS_exbus!Q19</f>
        <v>1.7181882352934608E-3</v>
      </c>
      <c r="R19" s="24">
        <f>BRPL_EOD!R19-BRPL_ISGS_exbus!R19</f>
        <v>-1.7738841449244092E-4</v>
      </c>
      <c r="S19" s="24">
        <f>BRPL_EOD!S19-BRPL_ISGS_exbus!S19</f>
        <v>4.9133703148438457E-3</v>
      </c>
      <c r="T19" s="24">
        <f>BRPL_EOD!T19-BRPL_ISGS_exbus!T19</f>
        <v>-7.3430201342272738E-4</v>
      </c>
      <c r="U19" s="24">
        <f>BRPL_EOD!U19-BRPL_ISGS_exbus!U19</f>
        <v>4.5418289391818689E-4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1.4099754472240988E-3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2.5058381645521877E-3</v>
      </c>
      <c r="L20" s="24">
        <f>BRPL_EOD!L20-BRPL_ISGS_exbus!L20</f>
        <v>-4.7536937239911481E-6</v>
      </c>
      <c r="M20" s="24">
        <f>BRPL_EOD!M20-BRPL_ISGS_exbus!M20</f>
        <v>4.9165040042709052E-4</v>
      </c>
      <c r="N20" s="24">
        <f>BRPL_EOD!N20-BRPL_ISGS_exbus!N20</f>
        <v>-1.8790302474869236E-3</v>
      </c>
      <c r="O20" s="24">
        <f>BRPL_EOD!O20-BRPL_ISGS_exbus!O20</f>
        <v>-3.9554129692902507E-3</v>
      </c>
      <c r="P20" s="24">
        <f>BRPL_EOD!P20-BRPL_ISGS_exbus!P20</f>
        <v>-9.4001990049363826E-4</v>
      </c>
      <c r="Q20" s="24">
        <f>BRPL_EOD!Q20-BRPL_ISGS_exbus!Q20</f>
        <v>1.7181882352934608E-3</v>
      </c>
      <c r="R20" s="24">
        <f>BRPL_EOD!R20-BRPL_ISGS_exbus!R20</f>
        <v>-1.7738841449244092E-4</v>
      </c>
      <c r="S20" s="24">
        <f>BRPL_EOD!S20-BRPL_ISGS_exbus!S20</f>
        <v>4.9133703148438457E-3</v>
      </c>
      <c r="T20" s="24">
        <f>BRPL_EOD!T20-BRPL_ISGS_exbus!T20</f>
        <v>-7.3430201342272738E-4</v>
      </c>
      <c r="U20" s="24">
        <f>BRPL_EOD!U20-BRPL_ISGS_exbus!U20</f>
        <v>4.5418289391818689E-4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1.4099754472240988E-3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4.4456212546037932E-3</v>
      </c>
      <c r="L21" s="24">
        <f>BRPL_EOD!L21-BRPL_ISGS_exbus!L21</f>
        <v>7.818485437027789E-5</v>
      </c>
      <c r="M21" s="24">
        <f>BRPL_EOD!M21-BRPL_ISGS_exbus!M21</f>
        <v>4.9165040042709052E-4</v>
      </c>
      <c r="N21" s="24">
        <f>BRPL_EOD!N21-BRPL_ISGS_exbus!N21</f>
        <v>-1.8790302474869236E-3</v>
      </c>
      <c r="O21" s="24">
        <f>BRPL_EOD!O21-BRPL_ISGS_exbus!O21</f>
        <v>-3.9554129692902507E-3</v>
      </c>
      <c r="P21" s="24">
        <f>BRPL_EOD!P21-BRPL_ISGS_exbus!P21</f>
        <v>-9.4001990049363826E-4</v>
      </c>
      <c r="Q21" s="24">
        <f>BRPL_EOD!Q21-BRPL_ISGS_exbus!Q21</f>
        <v>1.7181882352934608E-3</v>
      </c>
      <c r="R21" s="24">
        <f>BRPL_EOD!R21-BRPL_ISGS_exbus!R21</f>
        <v>-1.7738841449244092E-4</v>
      </c>
      <c r="S21" s="24">
        <f>BRPL_EOD!S21-BRPL_ISGS_exbus!S21</f>
        <v>4.9133703148438457E-3</v>
      </c>
      <c r="T21" s="24">
        <f>BRPL_EOD!T21-BRPL_ISGS_exbus!T21</f>
        <v>-7.3430201342272738E-4</v>
      </c>
      <c r="U21" s="24">
        <f>BRPL_EOD!U21-BRPL_ISGS_exbus!U21</f>
        <v>4.5418289391818689E-4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1.4099754472240988E-3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-1.5002298733293173E-3</v>
      </c>
      <c r="L22" s="24">
        <f>BRPL_EOD!L22-BRPL_ISGS_exbus!L22</f>
        <v>7.818485437027789E-5</v>
      </c>
      <c r="M22" s="24">
        <f>BRPL_EOD!M22-BRPL_ISGS_exbus!M22</f>
        <v>4.9165040042709052E-4</v>
      </c>
      <c r="N22" s="24">
        <f>BRPL_EOD!N22-BRPL_ISGS_exbus!N22</f>
        <v>-1.8790302474869236E-3</v>
      </c>
      <c r="O22" s="24">
        <f>BRPL_EOD!O22-BRPL_ISGS_exbus!O22</f>
        <v>-3.9554129692902507E-3</v>
      </c>
      <c r="P22" s="24">
        <f>BRPL_EOD!P22-BRPL_ISGS_exbus!P22</f>
        <v>-9.4001990049363826E-4</v>
      </c>
      <c r="Q22" s="24">
        <f>BRPL_EOD!Q22-BRPL_ISGS_exbus!Q22</f>
        <v>1.7181882352934608E-3</v>
      </c>
      <c r="R22" s="24">
        <f>BRPL_EOD!R22-BRPL_ISGS_exbus!R22</f>
        <v>-1.7738841449244092E-4</v>
      </c>
      <c r="S22" s="24">
        <f>BRPL_EOD!S22-BRPL_ISGS_exbus!S22</f>
        <v>4.9133703148438457E-3</v>
      </c>
      <c r="T22" s="24">
        <f>BRPL_EOD!T22-BRPL_ISGS_exbus!T22</f>
        <v>-7.3430201342272738E-4</v>
      </c>
      <c r="U22" s="24">
        <f>BRPL_EOD!U22-BRPL_ISGS_exbus!U22</f>
        <v>4.5418289391818689E-4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1.4099754472240988E-3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-1.5002298733293173E-3</v>
      </c>
      <c r="L23" s="24">
        <f>BRPL_EOD!L23-BRPL_ISGS_exbus!L23</f>
        <v>1.0658975191280007E-4</v>
      </c>
      <c r="M23" s="24">
        <f>BRPL_EOD!M23-BRPL_ISGS_exbus!M23</f>
        <v>4.9165040042709052E-4</v>
      </c>
      <c r="N23" s="24">
        <f>BRPL_EOD!N23-BRPL_ISGS_exbus!N23</f>
        <v>-1.8790302474869236E-3</v>
      </c>
      <c r="O23" s="24">
        <f>BRPL_EOD!O23-BRPL_ISGS_exbus!O23</f>
        <v>-3.9554129692902507E-3</v>
      </c>
      <c r="P23" s="24">
        <f>BRPL_EOD!P23-BRPL_ISGS_exbus!P23</f>
        <v>-9.4001990049363826E-4</v>
      </c>
      <c r="Q23" s="24">
        <f>BRPL_EOD!Q23-BRPL_ISGS_exbus!Q23</f>
        <v>1.7181882352934608E-3</v>
      </c>
      <c r="R23" s="24">
        <f>BRPL_EOD!R23-BRPL_ISGS_exbus!R23</f>
        <v>-1.7738841449244092E-4</v>
      </c>
      <c r="S23" s="24">
        <f>BRPL_EOD!S23-BRPL_ISGS_exbus!S23</f>
        <v>4.9133703148438457E-3</v>
      </c>
      <c r="T23" s="24">
        <f>BRPL_EOD!T23-BRPL_ISGS_exbus!T23</f>
        <v>-7.3430201342272738E-4</v>
      </c>
      <c r="U23" s="24">
        <f>BRPL_EOD!U23-BRPL_ISGS_exbus!U23</f>
        <v>4.5418289391818689E-4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1.4099754472240988E-3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2.0700189862168372E-3</v>
      </c>
      <c r="L24" s="24">
        <f>BRPL_EOD!L24-BRPL_ISGS_exbus!L24</f>
        <v>-4.8501367872155754E-5</v>
      </c>
      <c r="M24" s="24">
        <f>BRPL_EOD!M24-BRPL_ISGS_exbus!M24</f>
        <v>4.9165040042709052E-4</v>
      </c>
      <c r="N24" s="24">
        <f>BRPL_EOD!N24-BRPL_ISGS_exbus!N24</f>
        <v>-1.8790302474869236E-3</v>
      </c>
      <c r="O24" s="24">
        <f>BRPL_EOD!O24-BRPL_ISGS_exbus!O24</f>
        <v>-3.9554129692902507E-3</v>
      </c>
      <c r="P24" s="24">
        <f>BRPL_EOD!P24-BRPL_ISGS_exbus!P24</f>
        <v>-9.4001990049363826E-4</v>
      </c>
      <c r="Q24" s="24">
        <f>BRPL_EOD!Q24-BRPL_ISGS_exbus!Q24</f>
        <v>1.7181882352934608E-3</v>
      </c>
      <c r="R24" s="24">
        <f>BRPL_EOD!R24-BRPL_ISGS_exbus!R24</f>
        <v>-1.7738841449244092E-4</v>
      </c>
      <c r="S24" s="24">
        <f>BRPL_EOD!S24-BRPL_ISGS_exbus!S24</f>
        <v>4.9133703148438457E-3</v>
      </c>
      <c r="T24" s="24">
        <f>BRPL_EOD!T24-BRPL_ISGS_exbus!T24</f>
        <v>-7.3430201342272738E-4</v>
      </c>
      <c r="U24" s="24">
        <f>BRPL_EOD!U24-BRPL_ISGS_exbus!U24</f>
        <v>4.5418289391818689E-4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1.4099754472240988E-3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-1.5290441649540298E-4</v>
      </c>
      <c r="L25" s="24">
        <f>BRPL_EOD!L25-BRPL_ISGS_exbus!L25</f>
        <v>4.6987929716912902E-5</v>
      </c>
      <c r="M25" s="24">
        <f>BRPL_EOD!M25-BRPL_ISGS_exbus!M25</f>
        <v>4.9165040042709052E-4</v>
      </c>
      <c r="N25" s="24">
        <f>BRPL_EOD!N25-BRPL_ISGS_exbus!N25</f>
        <v>-1.8790302474869236E-3</v>
      </c>
      <c r="O25" s="24">
        <f>BRPL_EOD!O25-BRPL_ISGS_exbus!O25</f>
        <v>-3.9554129692902507E-3</v>
      </c>
      <c r="P25" s="24">
        <f>BRPL_EOD!P25-BRPL_ISGS_exbus!P25</f>
        <v>-9.4001990049363826E-4</v>
      </c>
      <c r="Q25" s="24">
        <f>BRPL_EOD!Q25-BRPL_ISGS_exbus!Q25</f>
        <v>1.7181882352934608E-3</v>
      </c>
      <c r="R25" s="24">
        <f>BRPL_EOD!R25-BRPL_ISGS_exbus!R25</f>
        <v>-1.7738841449244092E-4</v>
      </c>
      <c r="S25" s="24">
        <f>BRPL_EOD!S25-BRPL_ISGS_exbus!S25</f>
        <v>4.9133703148438457E-3</v>
      </c>
      <c r="T25" s="24">
        <f>BRPL_EOD!T25-BRPL_ISGS_exbus!T25</f>
        <v>-7.3430201342272738E-4</v>
      </c>
      <c r="U25" s="24">
        <f>BRPL_EOD!U25-BRPL_ISGS_exbus!U25</f>
        <v>4.5418289391818689E-4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1.4099754472240988E-3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2.9597593256767141E-3</v>
      </c>
      <c r="L26" s="24">
        <f>BRPL_EOD!L26-BRPL_ISGS_exbus!L26</f>
        <v>1.0145239054182298E-4</v>
      </c>
      <c r="M26" s="24">
        <f>BRPL_EOD!M26-BRPL_ISGS_exbus!M26</f>
        <v>4.9165040042709052E-4</v>
      </c>
      <c r="N26" s="24">
        <f>BRPL_EOD!N26-BRPL_ISGS_exbus!N26</f>
        <v>-1.8790302474869236E-3</v>
      </c>
      <c r="O26" s="24">
        <f>BRPL_EOD!O26-BRPL_ISGS_exbus!O26</f>
        <v>-3.9554129692902507E-3</v>
      </c>
      <c r="P26" s="24">
        <f>BRPL_EOD!P26-BRPL_ISGS_exbus!P26</f>
        <v>-9.4001990049363826E-4</v>
      </c>
      <c r="Q26" s="24">
        <f>BRPL_EOD!Q26-BRPL_ISGS_exbus!Q26</f>
        <v>1.7181882352934608E-3</v>
      </c>
      <c r="R26" s="24">
        <f>BRPL_EOD!R26-BRPL_ISGS_exbus!R26</f>
        <v>-1.7738841449244092E-4</v>
      </c>
      <c r="S26" s="24">
        <f>BRPL_EOD!S26-BRPL_ISGS_exbus!S26</f>
        <v>4.9133703148438457E-3</v>
      </c>
      <c r="T26" s="24">
        <f>BRPL_EOD!T26-BRPL_ISGS_exbus!T26</f>
        <v>-7.3430201342272738E-4</v>
      </c>
      <c r="U26" s="24">
        <f>BRPL_EOD!U26-BRPL_ISGS_exbus!U26</f>
        <v>4.5418289391818689E-4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1.4099754472240988E-3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1.0186309353514389E-2</v>
      </c>
      <c r="L27" s="24">
        <f>BRPL_EOD!L27-BRPL_ISGS_exbus!L27</f>
        <v>5.2172774416714418E-4</v>
      </c>
      <c r="M27" s="24">
        <f>BRPL_EOD!M27-BRPL_ISGS_exbus!M27</f>
        <v>4.9165040042709052E-4</v>
      </c>
      <c r="N27" s="24">
        <f>BRPL_EOD!N27-BRPL_ISGS_exbus!N27</f>
        <v>-1.8790302474869236E-3</v>
      </c>
      <c r="O27" s="24">
        <f>BRPL_EOD!O27-BRPL_ISGS_exbus!O27</f>
        <v>-3.9554129692902507E-3</v>
      </c>
      <c r="P27" s="24">
        <f>BRPL_EOD!P27-BRPL_ISGS_exbus!P27</f>
        <v>-9.4001990049363826E-4</v>
      </c>
      <c r="Q27" s="24">
        <f>BRPL_EOD!Q27-BRPL_ISGS_exbus!Q27</f>
        <v>1.7181882352934608E-3</v>
      </c>
      <c r="R27" s="24">
        <f>BRPL_EOD!R27-BRPL_ISGS_exbus!R27</f>
        <v>-1.7738841449244092E-4</v>
      </c>
      <c r="S27" s="24">
        <f>BRPL_EOD!S27-BRPL_ISGS_exbus!S27</f>
        <v>4.9133703148438457E-3</v>
      </c>
      <c r="T27" s="24">
        <f>BRPL_EOD!T27-BRPL_ISGS_exbus!T27</f>
        <v>-7.3430201342272738E-4</v>
      </c>
      <c r="U27" s="24">
        <f>BRPL_EOD!U27-BRPL_ISGS_exbus!U27</f>
        <v>4.5418289391818689E-4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1.4099754472240988E-3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4.9797398395412529E-3</v>
      </c>
      <c r="L28" s="24">
        <f>BRPL_EOD!L28-BRPL_ISGS_exbus!L28</f>
        <v>5.2172774416714418E-4</v>
      </c>
      <c r="M28" s="24">
        <f>BRPL_EOD!M28-BRPL_ISGS_exbus!M28</f>
        <v>4.9165040042709052E-4</v>
      </c>
      <c r="N28" s="24">
        <f>BRPL_EOD!N28-BRPL_ISGS_exbus!N28</f>
        <v>-1.8790302474869236E-3</v>
      </c>
      <c r="O28" s="24">
        <f>BRPL_EOD!O28-BRPL_ISGS_exbus!O28</f>
        <v>-3.9554129692902507E-3</v>
      </c>
      <c r="P28" s="24">
        <f>BRPL_EOD!P28-BRPL_ISGS_exbus!P28</f>
        <v>-9.4001990049363826E-4</v>
      </c>
      <c r="Q28" s="24">
        <f>BRPL_EOD!Q28-BRPL_ISGS_exbus!Q28</f>
        <v>1.7181882352934608E-3</v>
      </c>
      <c r="R28" s="24">
        <f>BRPL_EOD!R28-BRPL_ISGS_exbus!R28</f>
        <v>-1.7738841449244092E-4</v>
      </c>
      <c r="S28" s="24">
        <f>BRPL_EOD!S28-BRPL_ISGS_exbus!S28</f>
        <v>4.9133703148438457E-3</v>
      </c>
      <c r="T28" s="24">
        <f>BRPL_EOD!T28-BRPL_ISGS_exbus!T28</f>
        <v>-7.3430201342272738E-4</v>
      </c>
      <c r="U28" s="24">
        <f>BRPL_EOD!U28-BRPL_ISGS_exbus!U28</f>
        <v>4.5418289391818689E-4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1.4099754472240988E-3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8.9889225964725483E-3</v>
      </c>
      <c r="L29" s="24">
        <f>BRPL_EOD!L29-BRPL_ISGS_exbus!L29</f>
        <v>5.2172774416714418E-4</v>
      </c>
      <c r="M29" s="24">
        <f>BRPL_EOD!M29-BRPL_ISGS_exbus!M29</f>
        <v>4.9165040042709052E-4</v>
      </c>
      <c r="N29" s="24">
        <f>BRPL_EOD!N29-BRPL_ISGS_exbus!N29</f>
        <v>-1.8790302474869236E-3</v>
      </c>
      <c r="O29" s="24">
        <f>BRPL_EOD!O29-BRPL_ISGS_exbus!O29</f>
        <v>-3.9554129692902507E-3</v>
      </c>
      <c r="P29" s="24">
        <f>BRPL_EOD!P29-BRPL_ISGS_exbus!P29</f>
        <v>-9.4001990049363826E-4</v>
      </c>
      <c r="Q29" s="24">
        <f>BRPL_EOD!Q29-BRPL_ISGS_exbus!Q29</f>
        <v>1.7181882352934608E-3</v>
      </c>
      <c r="R29" s="24">
        <f>BRPL_EOD!R29-BRPL_ISGS_exbus!R29</f>
        <v>-1.7738841449244092E-4</v>
      </c>
      <c r="S29" s="24">
        <f>BRPL_EOD!S29-BRPL_ISGS_exbus!S29</f>
        <v>4.9133703148438457E-3</v>
      </c>
      <c r="T29" s="24">
        <f>BRPL_EOD!T29-BRPL_ISGS_exbus!T29</f>
        <v>-7.3430201342272738E-4</v>
      </c>
      <c r="U29" s="24">
        <f>BRPL_EOD!U29-BRPL_ISGS_exbus!U29</f>
        <v>4.5418289391818689E-4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1.4099754472240988E-3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8.8771743092479483E-3</v>
      </c>
      <c r="L30" s="24">
        <f>BRPL_EOD!L30-BRPL_ISGS_exbus!L30</f>
        <v>5.2172774416714418E-4</v>
      </c>
      <c r="M30" s="24">
        <f>BRPL_EOD!M30-BRPL_ISGS_exbus!M30</f>
        <v>4.9165040042709052E-4</v>
      </c>
      <c r="N30" s="24">
        <f>BRPL_EOD!N30-BRPL_ISGS_exbus!N30</f>
        <v>-1.8790302474869236E-3</v>
      </c>
      <c r="O30" s="24">
        <f>BRPL_EOD!O30-BRPL_ISGS_exbus!O30</f>
        <v>-3.9554129692902507E-3</v>
      </c>
      <c r="P30" s="24">
        <f>BRPL_EOD!P30-BRPL_ISGS_exbus!P30</f>
        <v>-9.4001990049363826E-4</v>
      </c>
      <c r="Q30" s="24">
        <f>BRPL_EOD!Q30-BRPL_ISGS_exbus!Q30</f>
        <v>1.7181882352934608E-3</v>
      </c>
      <c r="R30" s="24">
        <f>BRPL_EOD!R30-BRPL_ISGS_exbus!R30</f>
        <v>-1.7738841449244092E-4</v>
      </c>
      <c r="S30" s="24">
        <f>BRPL_EOD!S30-BRPL_ISGS_exbus!S30</f>
        <v>4.9133703148438457E-3</v>
      </c>
      <c r="T30" s="24">
        <f>BRPL_EOD!T30-BRPL_ISGS_exbus!T30</f>
        <v>-7.3430201342272738E-4</v>
      </c>
      <c r="U30" s="24">
        <f>BRPL_EOD!U30-BRPL_ISGS_exbus!U30</f>
        <v>4.5418289391818689E-4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1.4099754472240988E-3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8.8771743092479483E-3</v>
      </c>
      <c r="L31" s="24">
        <f>BRPL_EOD!L31-BRPL_ISGS_exbus!L31</f>
        <v>5.2172774416714418E-4</v>
      </c>
      <c r="M31" s="24">
        <f>BRPL_EOD!M31-BRPL_ISGS_exbus!M31</f>
        <v>4.9165040042709052E-4</v>
      </c>
      <c r="N31" s="24">
        <f>BRPL_EOD!N31-BRPL_ISGS_exbus!N31</f>
        <v>-1.8790302474869236E-3</v>
      </c>
      <c r="O31" s="24">
        <f>BRPL_EOD!O31-BRPL_ISGS_exbus!O31</f>
        <v>-3.9554129692902507E-3</v>
      </c>
      <c r="P31" s="24">
        <f>BRPL_EOD!P31-BRPL_ISGS_exbus!P31</f>
        <v>-9.4001990049363826E-4</v>
      </c>
      <c r="Q31" s="24">
        <f>BRPL_EOD!Q31-BRPL_ISGS_exbus!Q31</f>
        <v>1.6041176470587004E-3</v>
      </c>
      <c r="R31" s="24">
        <f>BRPL_EOD!R31-BRPL_ISGS_exbus!R31</f>
        <v>4.039398246423076E-3</v>
      </c>
      <c r="S31" s="24">
        <f>BRPL_EOD!S31-BRPL_ISGS_exbus!S31</f>
        <v>4.6877563718137338E-3</v>
      </c>
      <c r="T31" s="24">
        <f>BRPL_EOD!T31-BRPL_ISGS_exbus!T31</f>
        <v>-7.0327516778512233E-4</v>
      </c>
      <c r="U31" s="24">
        <f>BRPL_EOD!U31-BRPL_ISGS_exbus!U31</f>
        <v>4.5418289391818689E-4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1.4099754472240988E-3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8.8771743092479483E-3</v>
      </c>
      <c r="L32" s="24">
        <f>BRPL_EOD!L32-BRPL_ISGS_exbus!L32</f>
        <v>5.2172774416714418E-4</v>
      </c>
      <c r="M32" s="24">
        <f>BRPL_EOD!M32-BRPL_ISGS_exbus!M32</f>
        <v>4.9165040042709052E-4</v>
      </c>
      <c r="N32" s="24">
        <f>BRPL_EOD!N32-BRPL_ISGS_exbus!N32</f>
        <v>-1.8790302474869236E-3</v>
      </c>
      <c r="O32" s="24">
        <f>BRPL_EOD!O32-BRPL_ISGS_exbus!O32</f>
        <v>-3.9554129692902507E-3</v>
      </c>
      <c r="P32" s="24">
        <f>BRPL_EOD!P32-BRPL_ISGS_exbus!P32</f>
        <v>-9.4001990049363826E-4</v>
      </c>
      <c r="Q32" s="24">
        <f>BRPL_EOD!Q32-BRPL_ISGS_exbus!Q32</f>
        <v>1.6041176470587004E-3</v>
      </c>
      <c r="R32" s="24">
        <f>BRPL_EOD!R32-BRPL_ISGS_exbus!R32</f>
        <v>4.039398246423076E-3</v>
      </c>
      <c r="S32" s="24">
        <f>BRPL_EOD!S32-BRPL_ISGS_exbus!S32</f>
        <v>4.6877563718137338E-3</v>
      </c>
      <c r="T32" s="24">
        <f>BRPL_EOD!T32-BRPL_ISGS_exbus!T32</f>
        <v>-7.0327516778512233E-4</v>
      </c>
      <c r="U32" s="24">
        <f>BRPL_EOD!U32-BRPL_ISGS_exbus!U32</f>
        <v>4.5418289391818689E-4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1.4099754472240988E-3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8.8771743092479483E-3</v>
      </c>
      <c r="L33" s="24">
        <f>BRPL_EOD!L33-BRPL_ISGS_exbus!L33</f>
        <v>5.2172774416714418E-4</v>
      </c>
      <c r="M33" s="24">
        <f>BRPL_EOD!M33-BRPL_ISGS_exbus!M33</f>
        <v>4.9165040042709052E-4</v>
      </c>
      <c r="N33" s="24">
        <f>BRPL_EOD!N33-BRPL_ISGS_exbus!N33</f>
        <v>-1.8790302474869236E-3</v>
      </c>
      <c r="O33" s="24">
        <f>BRPL_EOD!O33-BRPL_ISGS_exbus!O33</f>
        <v>-3.9554129692902507E-3</v>
      </c>
      <c r="P33" s="24">
        <f>BRPL_EOD!P33-BRPL_ISGS_exbus!P33</f>
        <v>-9.4001990049363826E-4</v>
      </c>
      <c r="Q33" s="24">
        <f>BRPL_EOD!Q33-BRPL_ISGS_exbus!Q33</f>
        <v>-5.3991443388046179E-4</v>
      </c>
      <c r="R33" s="24">
        <f>BRPL_EOD!R33-BRPL_ISGS_exbus!R33</f>
        <v>-1.2520531303845672E-3</v>
      </c>
      <c r="S33" s="24">
        <f>BRPL_EOD!S33-BRPL_ISGS_exbus!S33</f>
        <v>6.1827877934268471E-3</v>
      </c>
      <c r="T33" s="24">
        <f>BRPL_EOD!T33-BRPL_ISGS_exbus!T33</f>
        <v>-9.7791914893607945E-4</v>
      </c>
      <c r="U33" s="24">
        <f>BRPL_EOD!U33-BRPL_ISGS_exbus!U33</f>
        <v>4.5418289391818689E-4</v>
      </c>
      <c r="V33" s="24">
        <f>BRPL_EOD!V33-BRPL_ISGS_exbus!V33</f>
        <v>3.5156950673354004E-5</v>
      </c>
      <c r="W33" s="24">
        <f>BRPL_EOD!W33-BRPL_ISGS_exbus!W33</f>
        <v>-1.0858311022701628E-2</v>
      </c>
      <c r="X33" s="24">
        <f>BRPL_EOD!X33-BRPL_ISGS_exbus!X33</f>
        <v>1.4099754472240988E-3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8.8771743092479483E-3</v>
      </c>
      <c r="L34" s="24">
        <f>BRPL_EOD!L34-BRPL_ISGS_exbus!L34</f>
        <v>5.2172774416714418E-4</v>
      </c>
      <c r="M34" s="24">
        <f>BRPL_EOD!M34-BRPL_ISGS_exbus!M34</f>
        <v>4.9165040042709052E-4</v>
      </c>
      <c r="N34" s="24">
        <f>BRPL_EOD!N34-BRPL_ISGS_exbus!N34</f>
        <v>-1.8790302474869236E-3</v>
      </c>
      <c r="O34" s="24">
        <f>BRPL_EOD!O34-BRPL_ISGS_exbus!O34</f>
        <v>-3.9554129692902507E-3</v>
      </c>
      <c r="P34" s="24">
        <f>BRPL_EOD!P34-BRPL_ISGS_exbus!P34</f>
        <v>-9.4001990049363826E-4</v>
      </c>
      <c r="Q34" s="24">
        <f>BRPL_EOD!Q34-BRPL_ISGS_exbus!Q34</f>
        <v>-5.3991443388046179E-4</v>
      </c>
      <c r="R34" s="24">
        <f>BRPL_EOD!R34-BRPL_ISGS_exbus!R34</f>
        <v>-7.2476249144415306E-4</v>
      </c>
      <c r="S34" s="24">
        <f>BRPL_EOD!S34-BRPL_ISGS_exbus!S34</f>
        <v>9.3708029196726272E-5</v>
      </c>
      <c r="T34" s="24">
        <f>BRPL_EOD!T34-BRPL_ISGS_exbus!T34</f>
        <v>-9.7791914893607945E-4</v>
      </c>
      <c r="U34" s="24">
        <f>BRPL_EOD!U34-BRPL_ISGS_exbus!U34</f>
        <v>4.5418289391818689E-4</v>
      </c>
      <c r="V34" s="24">
        <f>BRPL_EOD!V34-BRPL_ISGS_exbus!V34</f>
        <v>1.7497165991997576E-4</v>
      </c>
      <c r="W34" s="24">
        <f>BRPL_EOD!W34-BRPL_ISGS_exbus!W34</f>
        <v>-1.0945634677423044E-2</v>
      </c>
      <c r="X34" s="24">
        <f>BRPL_EOD!X34-BRPL_ISGS_exbus!X34</f>
        <v>4.4414700177739519E-3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8.8771743092479483E-3</v>
      </c>
      <c r="L35" s="24">
        <f>BRPL_EOD!L35-BRPL_ISGS_exbus!L35</f>
        <v>5.2172774416714418E-4</v>
      </c>
      <c r="M35" s="24">
        <f>BRPL_EOD!M35-BRPL_ISGS_exbus!M35</f>
        <v>4.9165040042709052E-4</v>
      </c>
      <c r="N35" s="24">
        <f>BRPL_EOD!N35-BRPL_ISGS_exbus!N35</f>
        <v>-1.8790302474869236E-3</v>
      </c>
      <c r="O35" s="24">
        <f>BRPL_EOD!O35-BRPL_ISGS_exbus!O35</f>
        <v>-3.9554129692902507E-3</v>
      </c>
      <c r="P35" s="24">
        <f>BRPL_EOD!P35-BRPL_ISGS_exbus!P35</f>
        <v>-9.4001990049363826E-4</v>
      </c>
      <c r="Q35" s="24">
        <f>BRPL_EOD!Q35-BRPL_ISGS_exbus!Q35</f>
        <v>-5.3991443388046179E-4</v>
      </c>
      <c r="R35" s="24">
        <f>BRPL_EOD!R35-BRPL_ISGS_exbus!R35</f>
        <v>-7.2476249144415306E-4</v>
      </c>
      <c r="S35" s="24">
        <f>BRPL_EOD!S35-BRPL_ISGS_exbus!S35</f>
        <v>9.3708029196726272E-5</v>
      </c>
      <c r="T35" s="24">
        <f>BRPL_EOD!T35-BRPL_ISGS_exbus!T35</f>
        <v>-9.7791914893607945E-4</v>
      </c>
      <c r="U35" s="24">
        <f>BRPL_EOD!U35-BRPL_ISGS_exbus!U35</f>
        <v>-1.1529832170964482E-4</v>
      </c>
      <c r="V35" s="24">
        <f>BRPL_EOD!V35-BRPL_ISGS_exbus!V35</f>
        <v>4.2417526236881997E-3</v>
      </c>
      <c r="W35" s="24">
        <f>BRPL_EOD!W35-BRPL_ISGS_exbus!W35</f>
        <v>4.2339360667114079E-3</v>
      </c>
      <c r="X35" s="24">
        <f>BRPL_EOD!X35-BRPL_ISGS_exbus!X35</f>
        <v>1.2532921897516758E-3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8.8771743092479483E-3</v>
      </c>
      <c r="L36" s="24">
        <f>BRPL_EOD!L36-BRPL_ISGS_exbus!L36</f>
        <v>5.2172774416714418E-4</v>
      </c>
      <c r="M36" s="24">
        <f>BRPL_EOD!M36-BRPL_ISGS_exbus!M36</f>
        <v>4.9165040042709052E-4</v>
      </c>
      <c r="N36" s="24">
        <f>BRPL_EOD!N36-BRPL_ISGS_exbus!N36</f>
        <v>-1.8790302474869236E-3</v>
      </c>
      <c r="O36" s="24">
        <f>BRPL_EOD!O36-BRPL_ISGS_exbus!O36</f>
        <v>-3.9554129692902507E-3</v>
      </c>
      <c r="P36" s="24">
        <f>BRPL_EOD!P36-BRPL_ISGS_exbus!P36</f>
        <v>-9.4001990049363826E-4</v>
      </c>
      <c r="Q36" s="24">
        <f>BRPL_EOD!Q36-BRPL_ISGS_exbus!Q36</f>
        <v>-5.3991443388046179E-4</v>
      </c>
      <c r="R36" s="24">
        <f>BRPL_EOD!R36-BRPL_ISGS_exbus!R36</f>
        <v>-7.2476249144415306E-4</v>
      </c>
      <c r="S36" s="24">
        <f>BRPL_EOD!S36-BRPL_ISGS_exbus!S36</f>
        <v>9.3708029196726272E-5</v>
      </c>
      <c r="T36" s="24">
        <f>BRPL_EOD!T36-BRPL_ISGS_exbus!T36</f>
        <v>-9.7791914893607945E-4</v>
      </c>
      <c r="U36" s="24">
        <f>BRPL_EOD!U36-BRPL_ISGS_exbus!U36</f>
        <v>-7.6720461010637564E-4</v>
      </c>
      <c r="V36" s="24">
        <f>BRPL_EOD!V36-BRPL_ISGS_exbus!V36</f>
        <v>4.2417526236881997E-3</v>
      </c>
      <c r="W36" s="24">
        <f>BRPL_EOD!W36-BRPL_ISGS_exbus!W36</f>
        <v>4.2339360667114079E-3</v>
      </c>
      <c r="X36" s="24">
        <f>BRPL_EOD!X36-BRPL_ISGS_exbus!X36</f>
        <v>3.3284592014126702E-5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8.8771743092479483E-3</v>
      </c>
      <c r="L37" s="24">
        <f>BRPL_EOD!L37-BRPL_ISGS_exbus!L37</f>
        <v>-8.1874712113183534E-5</v>
      </c>
      <c r="M37" s="24">
        <f>BRPL_EOD!M37-BRPL_ISGS_exbus!M37</f>
        <v>1.5047001394705717E-3</v>
      </c>
      <c r="N37" s="24">
        <f>BRPL_EOD!N37-BRPL_ISGS_exbus!N37</f>
        <v>-1.8790302474869236E-3</v>
      </c>
      <c r="O37" s="24">
        <f>BRPL_EOD!O37-BRPL_ISGS_exbus!O37</f>
        <v>-3.9554129692902507E-3</v>
      </c>
      <c r="P37" s="24">
        <f>BRPL_EOD!P37-BRPL_ISGS_exbus!P37</f>
        <v>-9.4001990049363826E-4</v>
      </c>
      <c r="Q37" s="24">
        <f>BRPL_EOD!Q37-BRPL_ISGS_exbus!Q37</f>
        <v>-5.3991443388046179E-4</v>
      </c>
      <c r="R37" s="24">
        <f>BRPL_EOD!R37-BRPL_ISGS_exbus!R37</f>
        <v>-7.2476249144415306E-4</v>
      </c>
      <c r="S37" s="24">
        <f>BRPL_EOD!S37-BRPL_ISGS_exbus!S37</f>
        <v>9.3708029196726272E-5</v>
      </c>
      <c r="T37" s="24">
        <f>BRPL_EOD!T37-BRPL_ISGS_exbus!T37</f>
        <v>-9.7791914893607945E-4</v>
      </c>
      <c r="U37" s="24">
        <f>BRPL_EOD!U37-BRPL_ISGS_exbus!U37</f>
        <v>-7.6720461010637564E-4</v>
      </c>
      <c r="V37" s="24">
        <f>BRPL_EOD!V37-BRPL_ISGS_exbus!V37</f>
        <v>4.2417526236881997E-3</v>
      </c>
      <c r="W37" s="24">
        <f>BRPL_EOD!W37-BRPL_ISGS_exbus!W37</f>
        <v>4.2339360667114079E-3</v>
      </c>
      <c r="X37" s="24">
        <f>BRPL_EOD!X37-BRPL_ISGS_exbus!X37</f>
        <v>-1.5973257932770935E-3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8.8771743092479483E-3</v>
      </c>
      <c r="L38" s="24">
        <f>BRPL_EOD!L38-BRPL_ISGS_exbus!L38</f>
        <v>-8.1874712113183534E-5</v>
      </c>
      <c r="M38" s="24">
        <f>BRPL_EOD!M38-BRPL_ISGS_exbus!M38</f>
        <v>1.5047001394705717E-3</v>
      </c>
      <c r="N38" s="24">
        <f>BRPL_EOD!N38-BRPL_ISGS_exbus!N38</f>
        <v>-1.8790302474869236E-3</v>
      </c>
      <c r="O38" s="24">
        <f>BRPL_EOD!O38-BRPL_ISGS_exbus!O38</f>
        <v>-3.9554129692902507E-3</v>
      </c>
      <c r="P38" s="24">
        <f>BRPL_EOD!P38-BRPL_ISGS_exbus!P38</f>
        <v>-9.4001990049363826E-4</v>
      </c>
      <c r="Q38" s="24">
        <f>BRPL_EOD!Q38-BRPL_ISGS_exbus!Q38</f>
        <v>-5.3991443388046179E-4</v>
      </c>
      <c r="R38" s="24">
        <f>BRPL_EOD!R38-BRPL_ISGS_exbus!R38</f>
        <v>-7.2476249144415306E-4</v>
      </c>
      <c r="S38" s="24">
        <f>BRPL_EOD!S38-BRPL_ISGS_exbus!S38</f>
        <v>9.3708029196726272E-5</v>
      </c>
      <c r="T38" s="24">
        <f>BRPL_EOD!T38-BRPL_ISGS_exbus!T38</f>
        <v>-9.7791914893607945E-4</v>
      </c>
      <c r="U38" s="24">
        <f>BRPL_EOD!U38-BRPL_ISGS_exbus!U38</f>
        <v>-7.6720461010637564E-4</v>
      </c>
      <c r="V38" s="24">
        <f>BRPL_EOD!V38-BRPL_ISGS_exbus!V38</f>
        <v>4.2417526236881997E-3</v>
      </c>
      <c r="W38" s="24">
        <f>BRPL_EOD!W38-BRPL_ISGS_exbus!W38</f>
        <v>4.2339360667114079E-3</v>
      </c>
      <c r="X38" s="24">
        <f>BRPL_EOD!X38-BRPL_ISGS_exbus!X38</f>
        <v>-1.5973257932770935E-3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8.8771743092479483E-3</v>
      </c>
      <c r="L39" s="24">
        <f>BRPL_EOD!L39-BRPL_ISGS_exbus!L39</f>
        <v>-8.1874712113183534E-5</v>
      </c>
      <c r="M39" s="24">
        <f>BRPL_EOD!M39-BRPL_ISGS_exbus!M39</f>
        <v>1.5047001394705717E-3</v>
      </c>
      <c r="N39" s="24">
        <f>BRPL_EOD!N39-BRPL_ISGS_exbus!N39</f>
        <v>-1.8790302474869236E-3</v>
      </c>
      <c r="O39" s="24">
        <f>BRPL_EOD!O39-BRPL_ISGS_exbus!O39</f>
        <v>-3.9554129692902507E-3</v>
      </c>
      <c r="P39" s="24">
        <f>BRPL_EOD!P39-BRPL_ISGS_exbus!P39</f>
        <v>-9.4001990049363826E-4</v>
      </c>
      <c r="Q39" s="24">
        <f>BRPL_EOD!Q39-BRPL_ISGS_exbus!Q39</f>
        <v>-5.3991443388046179E-4</v>
      </c>
      <c r="R39" s="24">
        <f>BRPL_EOD!R39-BRPL_ISGS_exbus!R39</f>
        <v>-7.2476249144415306E-4</v>
      </c>
      <c r="S39" s="24">
        <f>BRPL_EOD!S39-BRPL_ISGS_exbus!S39</f>
        <v>9.3708029196726272E-5</v>
      </c>
      <c r="T39" s="24">
        <f>BRPL_EOD!T39-BRPL_ISGS_exbus!T39</f>
        <v>-9.7791914893607945E-4</v>
      </c>
      <c r="U39" s="24">
        <f>BRPL_EOD!U39-BRPL_ISGS_exbus!U39</f>
        <v>-7.6720461010637564E-4</v>
      </c>
      <c r="V39" s="24">
        <f>BRPL_EOD!V39-BRPL_ISGS_exbus!V39</f>
        <v>4.2417526236881997E-3</v>
      </c>
      <c r="W39" s="24">
        <f>BRPL_EOD!W39-BRPL_ISGS_exbus!W39</f>
        <v>4.2339360667114079E-3</v>
      </c>
      <c r="X39" s="24">
        <f>BRPL_EOD!X39-BRPL_ISGS_exbus!X39</f>
        <v>-1.5973257932770935E-3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8.8771743092479483E-3</v>
      </c>
      <c r="L40" s="24">
        <f>BRPL_EOD!L40-BRPL_ISGS_exbus!L40</f>
        <v>-8.1874712113183534E-5</v>
      </c>
      <c r="M40" s="24">
        <f>BRPL_EOD!M40-BRPL_ISGS_exbus!M40</f>
        <v>1.5047001394705717E-3</v>
      </c>
      <c r="N40" s="24">
        <f>BRPL_EOD!N40-BRPL_ISGS_exbus!N40</f>
        <v>-1.8790302474869236E-3</v>
      </c>
      <c r="O40" s="24">
        <f>BRPL_EOD!O40-BRPL_ISGS_exbus!O40</f>
        <v>-3.9554129692902507E-3</v>
      </c>
      <c r="P40" s="24">
        <f>BRPL_EOD!P40-BRPL_ISGS_exbus!P40</f>
        <v>-9.4001990049363826E-4</v>
      </c>
      <c r="Q40" s="24">
        <f>BRPL_EOD!Q40-BRPL_ISGS_exbus!Q40</f>
        <v>-5.3991443388046179E-4</v>
      </c>
      <c r="R40" s="24">
        <f>BRPL_EOD!R40-BRPL_ISGS_exbus!R40</f>
        <v>-7.2476249144415306E-4</v>
      </c>
      <c r="S40" s="24">
        <f>BRPL_EOD!S40-BRPL_ISGS_exbus!S40</f>
        <v>9.3708029196726272E-5</v>
      </c>
      <c r="T40" s="24">
        <f>BRPL_EOD!T40-BRPL_ISGS_exbus!T40</f>
        <v>-9.7791914893607945E-4</v>
      </c>
      <c r="U40" s="24">
        <f>BRPL_EOD!U40-BRPL_ISGS_exbus!U40</f>
        <v>-7.6720461010637564E-4</v>
      </c>
      <c r="V40" s="24">
        <f>BRPL_EOD!V40-BRPL_ISGS_exbus!V40</f>
        <v>4.2417526236881997E-3</v>
      </c>
      <c r="W40" s="24">
        <f>BRPL_EOD!W40-BRPL_ISGS_exbus!W40</f>
        <v>4.2339360667114079E-3</v>
      </c>
      <c r="X40" s="24">
        <f>BRPL_EOD!X40-BRPL_ISGS_exbus!X40</f>
        <v>-1.5973257932770935E-3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8.8771743092479483E-3</v>
      </c>
      <c r="L41" s="24">
        <f>BRPL_EOD!L41-BRPL_ISGS_exbus!L41</f>
        <v>-8.1874712113183534E-5</v>
      </c>
      <c r="M41" s="24">
        <f>BRPL_EOD!M41-BRPL_ISGS_exbus!M41</f>
        <v>-7.7398033054976167E-4</v>
      </c>
      <c r="N41" s="24">
        <f>BRPL_EOD!N41-BRPL_ISGS_exbus!N41</f>
        <v>-1.8790302474869236E-3</v>
      </c>
      <c r="O41" s="24">
        <f>BRPL_EOD!O41-BRPL_ISGS_exbus!O41</f>
        <v>-3.9554129692902507E-3</v>
      </c>
      <c r="P41" s="24">
        <f>BRPL_EOD!P41-BRPL_ISGS_exbus!P41</f>
        <v>-9.4001990049363826E-4</v>
      </c>
      <c r="Q41" s="24">
        <f>BRPL_EOD!Q41-BRPL_ISGS_exbus!Q41</f>
        <v>-5.3991443388046179E-4</v>
      </c>
      <c r="R41" s="24">
        <f>BRPL_EOD!R41-BRPL_ISGS_exbus!R41</f>
        <v>-7.2476249144415306E-4</v>
      </c>
      <c r="S41" s="24">
        <f>BRPL_EOD!S41-BRPL_ISGS_exbus!S41</f>
        <v>9.3708029196726272E-5</v>
      </c>
      <c r="T41" s="24">
        <f>BRPL_EOD!T41-BRPL_ISGS_exbus!T41</f>
        <v>-9.7791914893607945E-4</v>
      </c>
      <c r="U41" s="24">
        <f>BRPL_EOD!U41-BRPL_ISGS_exbus!U41</f>
        <v>-7.6720461010637564E-4</v>
      </c>
      <c r="V41" s="24">
        <f>BRPL_EOD!V41-BRPL_ISGS_exbus!V41</f>
        <v>4.2417526236881997E-3</v>
      </c>
      <c r="W41" s="24">
        <f>BRPL_EOD!W41-BRPL_ISGS_exbus!W41</f>
        <v>4.2339360667114079E-3</v>
      </c>
      <c r="X41" s="24">
        <f>BRPL_EOD!X41-BRPL_ISGS_exbus!X41</f>
        <v>3.3284592014126702E-5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8.8771743092479483E-3</v>
      </c>
      <c r="L42" s="24">
        <f>BRPL_EOD!L42-BRPL_ISGS_exbus!L42</f>
        <v>-8.1874712113183534E-5</v>
      </c>
      <c r="M42" s="24">
        <f>BRPL_EOD!M42-BRPL_ISGS_exbus!M42</f>
        <v>2.4269400086396331E-3</v>
      </c>
      <c r="N42" s="24">
        <f>BRPL_EOD!N42-BRPL_ISGS_exbus!N42</f>
        <v>-1.8790302474869236E-3</v>
      </c>
      <c r="O42" s="24">
        <f>BRPL_EOD!O42-BRPL_ISGS_exbus!O42</f>
        <v>-3.9554129692902507E-3</v>
      </c>
      <c r="P42" s="24">
        <f>BRPL_EOD!P42-BRPL_ISGS_exbus!P42</f>
        <v>-9.4001990049363826E-4</v>
      </c>
      <c r="Q42" s="24">
        <f>BRPL_EOD!Q42-BRPL_ISGS_exbus!Q42</f>
        <v>-5.3991443388046179E-4</v>
      </c>
      <c r="R42" s="24">
        <f>BRPL_EOD!R42-BRPL_ISGS_exbus!R42</f>
        <v>-7.2476249144415306E-4</v>
      </c>
      <c r="S42" s="24">
        <f>BRPL_EOD!S42-BRPL_ISGS_exbus!S42</f>
        <v>9.3708029196726272E-5</v>
      </c>
      <c r="T42" s="24">
        <f>BRPL_EOD!T42-BRPL_ISGS_exbus!T42</f>
        <v>-9.7791914893607945E-4</v>
      </c>
      <c r="U42" s="24">
        <f>BRPL_EOD!U42-BRPL_ISGS_exbus!U42</f>
        <v>-7.6720461010637564E-4</v>
      </c>
      <c r="V42" s="24">
        <f>BRPL_EOD!V42-BRPL_ISGS_exbus!V42</f>
        <v>4.2417526236881997E-3</v>
      </c>
      <c r="W42" s="24">
        <f>BRPL_EOD!W42-BRPL_ISGS_exbus!W42</f>
        <v>-6.3912952158684533E-3</v>
      </c>
      <c r="X42" s="24">
        <f>BRPL_EOD!X42-BRPL_ISGS_exbus!X42</f>
        <v>1.3730518855510354E-3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8.8771743092479483E-3</v>
      </c>
      <c r="L43" s="24">
        <f>BRPL_EOD!L43-BRPL_ISGS_exbus!L43</f>
        <v>-8.1874712113183534E-5</v>
      </c>
      <c r="M43" s="24">
        <f>BRPL_EOD!M43-BRPL_ISGS_exbus!M43</f>
        <v>4.9165040042709052E-4</v>
      </c>
      <c r="N43" s="24">
        <f>BRPL_EOD!N43-BRPL_ISGS_exbus!N43</f>
        <v>-1.8790302474869236E-3</v>
      </c>
      <c r="O43" s="24">
        <f>BRPL_EOD!O43-BRPL_ISGS_exbus!O43</f>
        <v>-3.9554129692902507E-3</v>
      </c>
      <c r="P43" s="24">
        <f>BRPL_EOD!P43-BRPL_ISGS_exbus!P43</f>
        <v>-9.4001990049363826E-4</v>
      </c>
      <c r="Q43" s="24">
        <f>BRPL_EOD!Q43-BRPL_ISGS_exbus!Q43</f>
        <v>1.9395394736854144E-4</v>
      </c>
      <c r="R43" s="24">
        <f>BRPL_EOD!R43-BRPL_ISGS_exbus!R43</f>
        <v>-8.6190089376714241E-7</v>
      </c>
      <c r="S43" s="24">
        <f>BRPL_EOD!S43-BRPL_ISGS_exbus!S43</f>
        <v>3.3484407894768253E-4</v>
      </c>
      <c r="T43" s="24">
        <f>BRPL_EOD!T43-BRPL_ISGS_exbus!T43</f>
        <v>-9.7791914893607945E-4</v>
      </c>
      <c r="U43" s="24">
        <f>BRPL_EOD!U43-BRPL_ISGS_exbus!U43</f>
        <v>-7.6720461010637564E-4</v>
      </c>
      <c r="V43" s="24">
        <f>BRPL_EOD!V43-BRPL_ISGS_exbus!V43</f>
        <v>4.2417526236881997E-3</v>
      </c>
      <c r="W43" s="24">
        <f>BRPL_EOD!W43-BRPL_ISGS_exbus!W43</f>
        <v>-6.3912952158684533E-3</v>
      </c>
      <c r="X43" s="24">
        <f>BRPL_EOD!X43-BRPL_ISGS_exbus!X43</f>
        <v>1.0273466891419503E-5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8.8771743092479483E-3</v>
      </c>
      <c r="L44" s="24">
        <f>BRPL_EOD!L44-BRPL_ISGS_exbus!L44</f>
        <v>-8.1874712113183534E-5</v>
      </c>
      <c r="M44" s="24">
        <f>BRPL_EOD!M44-BRPL_ISGS_exbus!M44</f>
        <v>4.9165040042709052E-4</v>
      </c>
      <c r="N44" s="24">
        <f>BRPL_EOD!N44-BRPL_ISGS_exbus!N44</f>
        <v>-1.8790302474869236E-3</v>
      </c>
      <c r="O44" s="24">
        <f>BRPL_EOD!O44-BRPL_ISGS_exbus!O44</f>
        <v>-3.9554129692902507E-3</v>
      </c>
      <c r="P44" s="24">
        <f>BRPL_EOD!P44-BRPL_ISGS_exbus!P44</f>
        <v>-9.4001990049363826E-4</v>
      </c>
      <c r="Q44" s="24">
        <f>BRPL_EOD!Q44-BRPL_ISGS_exbus!Q44</f>
        <v>1.9395394736854144E-4</v>
      </c>
      <c r="R44" s="24">
        <f>BRPL_EOD!R44-BRPL_ISGS_exbus!R44</f>
        <v>-8.6190089376714241E-7</v>
      </c>
      <c r="S44" s="24">
        <f>BRPL_EOD!S44-BRPL_ISGS_exbus!S44</f>
        <v>3.3484407894768253E-4</v>
      </c>
      <c r="T44" s="24">
        <f>BRPL_EOD!T44-BRPL_ISGS_exbus!T44</f>
        <v>-9.7791914893607945E-4</v>
      </c>
      <c r="U44" s="24">
        <f>BRPL_EOD!U44-BRPL_ISGS_exbus!U44</f>
        <v>-7.6720461010637564E-4</v>
      </c>
      <c r="V44" s="24">
        <f>BRPL_EOD!V44-BRPL_ISGS_exbus!V44</f>
        <v>4.2417526236881997E-3</v>
      </c>
      <c r="W44" s="24">
        <f>BRPL_EOD!W44-BRPL_ISGS_exbus!W44</f>
        <v>-6.3912952158684533E-3</v>
      </c>
      <c r="X44" s="24">
        <f>BRPL_EOD!X44-BRPL_ISGS_exbus!X44</f>
        <v>1.3730518855510354E-3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8.8771743092479483E-3</v>
      </c>
      <c r="L45" s="24">
        <f>BRPL_EOD!L45-BRPL_ISGS_exbus!L45</f>
        <v>-8.1874712113183534E-5</v>
      </c>
      <c r="M45" s="24">
        <f>BRPL_EOD!M45-BRPL_ISGS_exbus!M45</f>
        <v>4.9165040042709052E-4</v>
      </c>
      <c r="N45" s="24">
        <f>BRPL_EOD!N45-BRPL_ISGS_exbus!N45</f>
        <v>-1.8790302474869236E-3</v>
      </c>
      <c r="O45" s="24">
        <f>BRPL_EOD!O45-BRPL_ISGS_exbus!O45</f>
        <v>-3.9554129692902507E-3</v>
      </c>
      <c r="P45" s="24">
        <f>BRPL_EOD!P45-BRPL_ISGS_exbus!P45</f>
        <v>-9.4001990049363826E-4</v>
      </c>
      <c r="Q45" s="24">
        <f>BRPL_EOD!Q45-BRPL_ISGS_exbus!Q45</f>
        <v>1.9395394736854144E-4</v>
      </c>
      <c r="R45" s="24">
        <f>BRPL_EOD!R45-BRPL_ISGS_exbus!R45</f>
        <v>-8.6190089376714241E-7</v>
      </c>
      <c r="S45" s="24">
        <f>BRPL_EOD!S45-BRPL_ISGS_exbus!S45</f>
        <v>3.3484407894768253E-4</v>
      </c>
      <c r="T45" s="24">
        <f>BRPL_EOD!T45-BRPL_ISGS_exbus!T45</f>
        <v>-9.7791914893607945E-4</v>
      </c>
      <c r="U45" s="24">
        <f>BRPL_EOD!U45-BRPL_ISGS_exbus!U45</f>
        <v>-7.6720461010637564E-4</v>
      </c>
      <c r="V45" s="24">
        <f>BRPL_EOD!V45-BRPL_ISGS_exbus!V45</f>
        <v>4.2417526236881997E-3</v>
      </c>
      <c r="W45" s="24">
        <f>BRPL_EOD!W45-BRPL_ISGS_exbus!W45</f>
        <v>1.4314825268826326E-3</v>
      </c>
      <c r="X45" s="24">
        <f>BRPL_EOD!X45-BRPL_ISGS_exbus!X45</f>
        <v>1.3730518855510354E-3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8.8771743092479483E-3</v>
      </c>
      <c r="L46" s="24">
        <f>BRPL_EOD!L46-BRPL_ISGS_exbus!L46</f>
        <v>-8.1874712113183534E-5</v>
      </c>
      <c r="M46" s="24">
        <f>BRPL_EOD!M46-BRPL_ISGS_exbus!M46</f>
        <v>4.9165040042709052E-4</v>
      </c>
      <c r="N46" s="24">
        <f>BRPL_EOD!N46-BRPL_ISGS_exbus!N46</f>
        <v>-1.8790302474869236E-3</v>
      </c>
      <c r="O46" s="24">
        <f>BRPL_EOD!O46-BRPL_ISGS_exbus!O46</f>
        <v>-3.9554129692902507E-3</v>
      </c>
      <c r="P46" s="24">
        <f>BRPL_EOD!P46-BRPL_ISGS_exbus!P46</f>
        <v>-9.4001990049363826E-4</v>
      </c>
      <c r="Q46" s="24">
        <f>BRPL_EOD!Q46-BRPL_ISGS_exbus!Q46</f>
        <v>1.9395394736854144E-4</v>
      </c>
      <c r="R46" s="24">
        <f>BRPL_EOD!R46-BRPL_ISGS_exbus!R46</f>
        <v>-8.6190089376714241E-7</v>
      </c>
      <c r="S46" s="24">
        <f>BRPL_EOD!S46-BRPL_ISGS_exbus!S46</f>
        <v>3.3484407894768253E-4</v>
      </c>
      <c r="T46" s="24">
        <f>BRPL_EOD!T46-BRPL_ISGS_exbus!T46</f>
        <v>-9.7791914893607945E-4</v>
      </c>
      <c r="U46" s="24">
        <f>BRPL_EOD!U46-BRPL_ISGS_exbus!U46</f>
        <v>-7.6720461010637564E-4</v>
      </c>
      <c r="V46" s="24">
        <f>BRPL_EOD!V46-BRPL_ISGS_exbus!V46</f>
        <v>4.2417526236881997E-3</v>
      </c>
      <c r="W46" s="24">
        <f>BRPL_EOD!W46-BRPL_ISGS_exbus!W46</f>
        <v>1.4314825268826326E-3</v>
      </c>
      <c r="X46" s="24">
        <f>BRPL_EOD!X46-BRPL_ISGS_exbus!X46</f>
        <v>1.3730518855510354E-3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8.8771743092479483E-3</v>
      </c>
      <c r="L47" s="24">
        <f>BRPL_EOD!L47-BRPL_ISGS_exbus!L47</f>
        <v>-8.1874712113183534E-5</v>
      </c>
      <c r="M47" s="24">
        <f>BRPL_EOD!M47-BRPL_ISGS_exbus!M47</f>
        <v>4.9165040042709052E-4</v>
      </c>
      <c r="N47" s="24">
        <f>BRPL_EOD!N47-BRPL_ISGS_exbus!N47</f>
        <v>-1.8790302474869236E-3</v>
      </c>
      <c r="O47" s="24">
        <f>BRPL_EOD!O47-BRPL_ISGS_exbus!O47</f>
        <v>-3.9554129692902507E-3</v>
      </c>
      <c r="P47" s="24">
        <f>BRPL_EOD!P47-BRPL_ISGS_exbus!P47</f>
        <v>-9.4001990049363826E-4</v>
      </c>
      <c r="Q47" s="24">
        <f>BRPL_EOD!Q47-BRPL_ISGS_exbus!Q47</f>
        <v>1.9395394736854144E-4</v>
      </c>
      <c r="R47" s="24">
        <f>BRPL_EOD!R47-BRPL_ISGS_exbus!R47</f>
        <v>-8.6190089376714241E-7</v>
      </c>
      <c r="S47" s="24">
        <f>BRPL_EOD!S47-BRPL_ISGS_exbus!S47</f>
        <v>3.3484407894768253E-4</v>
      </c>
      <c r="T47" s="24">
        <f>BRPL_EOD!T47-BRPL_ISGS_exbus!T47</f>
        <v>-9.7791914893607945E-4</v>
      </c>
      <c r="U47" s="24">
        <f>BRPL_EOD!U47-BRPL_ISGS_exbus!U47</f>
        <v>-7.6720461010637564E-4</v>
      </c>
      <c r="V47" s="24">
        <f>BRPL_EOD!V47-BRPL_ISGS_exbus!V47</f>
        <v>3.4309429280403592E-3</v>
      </c>
      <c r="W47" s="24">
        <f>BRPL_EOD!W47-BRPL_ISGS_exbus!W47</f>
        <v>1.4314825268826326E-3</v>
      </c>
      <c r="X47" s="24">
        <f>BRPL_EOD!X47-BRPL_ISGS_exbus!X47</f>
        <v>1.3730518855510354E-3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8.8771743092479483E-3</v>
      </c>
      <c r="L48" s="24">
        <f>BRPL_EOD!L48-BRPL_ISGS_exbus!L48</f>
        <v>-8.1874712113183534E-5</v>
      </c>
      <c r="M48" s="24">
        <f>BRPL_EOD!M48-BRPL_ISGS_exbus!M48</f>
        <v>4.9165040042709052E-4</v>
      </c>
      <c r="N48" s="24">
        <f>BRPL_EOD!N48-BRPL_ISGS_exbus!N48</f>
        <v>-1.8790302474869236E-3</v>
      </c>
      <c r="O48" s="24">
        <f>BRPL_EOD!O48-BRPL_ISGS_exbus!O48</f>
        <v>-3.9554129692902507E-3</v>
      </c>
      <c r="P48" s="24">
        <f>BRPL_EOD!P48-BRPL_ISGS_exbus!P48</f>
        <v>-9.4001990049363826E-4</v>
      </c>
      <c r="Q48" s="24">
        <f>BRPL_EOD!Q48-BRPL_ISGS_exbus!Q48</f>
        <v>1.9395394736854144E-4</v>
      </c>
      <c r="R48" s="24">
        <f>BRPL_EOD!R48-BRPL_ISGS_exbus!R48</f>
        <v>-8.6190089376714241E-7</v>
      </c>
      <c r="S48" s="24">
        <f>BRPL_EOD!S48-BRPL_ISGS_exbus!S48</f>
        <v>3.3484407894768253E-4</v>
      </c>
      <c r="T48" s="24">
        <f>BRPL_EOD!T48-BRPL_ISGS_exbus!T48</f>
        <v>-9.7791914893607945E-4</v>
      </c>
      <c r="U48" s="24">
        <f>BRPL_EOD!U48-BRPL_ISGS_exbus!U48</f>
        <v>-7.6720461010637564E-4</v>
      </c>
      <c r="V48" s="24">
        <f>BRPL_EOD!V48-BRPL_ISGS_exbus!V48</f>
        <v>3.4309429280403592E-3</v>
      </c>
      <c r="W48" s="24">
        <f>BRPL_EOD!W48-BRPL_ISGS_exbus!W48</f>
        <v>1.4314825268826326E-3</v>
      </c>
      <c r="X48" s="24">
        <f>BRPL_EOD!X48-BRPL_ISGS_exbus!X48</f>
        <v>1.3730518855510354E-3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8.8771743092479483E-3</v>
      </c>
      <c r="L49" s="24">
        <f>BRPL_EOD!L49-BRPL_ISGS_exbus!L49</f>
        <v>-8.1874712113183534E-5</v>
      </c>
      <c r="M49" s="24">
        <f>BRPL_EOD!M49-BRPL_ISGS_exbus!M49</f>
        <v>4.9165040042709052E-4</v>
      </c>
      <c r="N49" s="24">
        <f>BRPL_EOD!N49-BRPL_ISGS_exbus!N49</f>
        <v>-1.8790302474869236E-3</v>
      </c>
      <c r="O49" s="24">
        <f>BRPL_EOD!O49-BRPL_ISGS_exbus!O49</f>
        <v>-3.9554129692902507E-3</v>
      </c>
      <c r="P49" s="24">
        <f>BRPL_EOD!P49-BRPL_ISGS_exbus!P49</f>
        <v>-9.4001990049363826E-4</v>
      </c>
      <c r="Q49" s="24">
        <f>BRPL_EOD!Q49-BRPL_ISGS_exbus!Q49</f>
        <v>1.9395394736854144E-4</v>
      </c>
      <c r="R49" s="24">
        <f>BRPL_EOD!R49-BRPL_ISGS_exbus!R49</f>
        <v>-8.6190089376714241E-7</v>
      </c>
      <c r="S49" s="24">
        <f>BRPL_EOD!S49-BRPL_ISGS_exbus!S49</f>
        <v>3.3484407894768253E-4</v>
      </c>
      <c r="T49" s="24">
        <f>BRPL_EOD!T49-BRPL_ISGS_exbus!T49</f>
        <v>-9.7791914893607945E-4</v>
      </c>
      <c r="U49" s="24">
        <f>BRPL_EOD!U49-BRPL_ISGS_exbus!U49</f>
        <v>-7.6720461010637564E-4</v>
      </c>
      <c r="V49" s="24">
        <f>BRPL_EOD!V49-BRPL_ISGS_exbus!V49</f>
        <v>3.4309429280403592E-3</v>
      </c>
      <c r="W49" s="24">
        <f>BRPL_EOD!W49-BRPL_ISGS_exbus!W49</f>
        <v>1.4314825268826326E-3</v>
      </c>
      <c r="X49" s="24">
        <f>BRPL_EOD!X49-BRPL_ISGS_exbus!X49</f>
        <v>-3.2719206453393213E-3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8.8771743092479483E-3</v>
      </c>
      <c r="L50" s="24">
        <f>BRPL_EOD!L50-BRPL_ISGS_exbus!L50</f>
        <v>-8.1874712113183534E-5</v>
      </c>
      <c r="M50" s="24">
        <f>BRPL_EOD!M50-BRPL_ISGS_exbus!M50</f>
        <v>4.9165040042709052E-4</v>
      </c>
      <c r="N50" s="24">
        <f>BRPL_EOD!N50-BRPL_ISGS_exbus!N50</f>
        <v>-1.8790302474869236E-3</v>
      </c>
      <c r="O50" s="24">
        <f>BRPL_EOD!O50-BRPL_ISGS_exbus!O50</f>
        <v>-3.9554129692902507E-3</v>
      </c>
      <c r="P50" s="24">
        <f>BRPL_EOD!P50-BRPL_ISGS_exbus!P50</f>
        <v>-9.4001990049363826E-4</v>
      </c>
      <c r="Q50" s="24">
        <f>BRPL_EOD!Q50-BRPL_ISGS_exbus!Q50</f>
        <v>1.9395394736854144E-4</v>
      </c>
      <c r="R50" s="24">
        <f>BRPL_EOD!R50-BRPL_ISGS_exbus!R50</f>
        <v>-7.4255956320357086E-4</v>
      </c>
      <c r="S50" s="24">
        <f>BRPL_EOD!S50-BRPL_ISGS_exbus!S50</f>
        <v>3.8230230192715098E-3</v>
      </c>
      <c r="T50" s="24">
        <f>BRPL_EOD!T50-BRPL_ISGS_exbus!T50</f>
        <v>-9.7791914893607945E-4</v>
      </c>
      <c r="U50" s="24">
        <f>BRPL_EOD!U50-BRPL_ISGS_exbus!U50</f>
        <v>-7.6720461010637564E-4</v>
      </c>
      <c r="V50" s="24">
        <f>BRPL_EOD!V50-BRPL_ISGS_exbus!V50</f>
        <v>3.4309429280403592E-3</v>
      </c>
      <c r="W50" s="24">
        <f>BRPL_EOD!W50-BRPL_ISGS_exbus!W50</f>
        <v>1.4314825268826326E-3</v>
      </c>
      <c r="X50" s="24">
        <f>BRPL_EOD!X50-BRPL_ISGS_exbus!X50</f>
        <v>-3.2719206453393213E-3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8.8771743092479483E-3</v>
      </c>
      <c r="L51" s="24">
        <f>BRPL_EOD!L51-BRPL_ISGS_exbus!L51</f>
        <v>-8.1874712113183534E-5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-3.9554129692902507E-3</v>
      </c>
      <c r="P51" s="24">
        <f>BRPL_EOD!P51-BRPL_ISGS_exbus!P51</f>
        <v>-9.4001990049363826E-4</v>
      </c>
      <c r="Q51" s="24">
        <f>BRPL_EOD!Q51-BRPL_ISGS_exbus!Q51</f>
        <v>1.9395394736854144E-4</v>
      </c>
      <c r="R51" s="24">
        <f>BRPL_EOD!R51-BRPL_ISGS_exbus!R51</f>
        <v>-7.4255956320357086E-4</v>
      </c>
      <c r="S51" s="24">
        <f>BRPL_EOD!S51-BRPL_ISGS_exbus!S51</f>
        <v>3.8230230192715098E-3</v>
      </c>
      <c r="T51" s="24">
        <f>BRPL_EOD!T51-BRPL_ISGS_exbus!T51</f>
        <v>-9.7791914893607945E-4</v>
      </c>
      <c r="U51" s="24">
        <f>BRPL_EOD!U51-BRPL_ISGS_exbus!U51</f>
        <v>-7.6720461010637564E-4</v>
      </c>
      <c r="V51" s="24">
        <f>BRPL_EOD!V51-BRPL_ISGS_exbus!V51</f>
        <v>3.4309429280403592E-3</v>
      </c>
      <c r="W51" s="24">
        <f>BRPL_EOD!W51-BRPL_ISGS_exbus!W51</f>
        <v>1.4314825268826326E-3</v>
      </c>
      <c r="X51" s="24">
        <f>BRPL_EOD!X51-BRPL_ISGS_exbus!X51</f>
        <v>-3.2719206453393213E-3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8.8771743092479483E-3</v>
      </c>
      <c r="L52" s="24">
        <f>BRPL_EOD!L52-BRPL_ISGS_exbus!L52</f>
        <v>-8.1874712113183534E-5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-3.9554129692902507E-3</v>
      </c>
      <c r="P52" s="24">
        <f>BRPL_EOD!P52-BRPL_ISGS_exbus!P52</f>
        <v>-9.4001990049363826E-4</v>
      </c>
      <c r="Q52" s="24">
        <f>BRPL_EOD!Q52-BRPL_ISGS_exbus!Q52</f>
        <v>1.9395394736854144E-4</v>
      </c>
      <c r="R52" s="24">
        <f>BRPL_EOD!R52-BRPL_ISGS_exbus!R52</f>
        <v>-7.4255956320357086E-4</v>
      </c>
      <c r="S52" s="24">
        <f>BRPL_EOD!S52-BRPL_ISGS_exbus!S52</f>
        <v>3.8230230192715098E-3</v>
      </c>
      <c r="T52" s="24">
        <f>BRPL_EOD!T52-BRPL_ISGS_exbus!T52</f>
        <v>-9.7791914893607945E-4</v>
      </c>
      <c r="U52" s="24">
        <f>BRPL_EOD!U52-BRPL_ISGS_exbus!U52</f>
        <v>-7.6720461010637564E-4</v>
      </c>
      <c r="V52" s="24">
        <f>BRPL_EOD!V52-BRPL_ISGS_exbus!V52</f>
        <v>3.4309429280403592E-3</v>
      </c>
      <c r="W52" s="24">
        <f>BRPL_EOD!W52-BRPL_ISGS_exbus!W52</f>
        <v>1.4314825268826326E-3</v>
      </c>
      <c r="X52" s="24">
        <f>BRPL_EOD!X52-BRPL_ISGS_exbus!X52</f>
        <v>-3.2719206453393213E-3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-2.3039828196829149E-3</v>
      </c>
      <c r="L53" s="24">
        <f>BRPL_EOD!L53-BRPL_ISGS_exbus!L53</f>
        <v>-4.8999464062227105E-5</v>
      </c>
      <c r="M53" s="24">
        <f>BRPL_EOD!M53-BRPL_ISGS_exbus!M53</f>
        <v>4.9165040042709052E-4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-9.4001990049363826E-4</v>
      </c>
      <c r="Q53" s="24">
        <f>BRPL_EOD!Q53-BRPL_ISGS_exbus!Q53</f>
        <v>1.9395394736854144E-4</v>
      </c>
      <c r="R53" s="24">
        <f>BRPL_EOD!R53-BRPL_ISGS_exbus!R53</f>
        <v>-7.4255956320357086E-4</v>
      </c>
      <c r="S53" s="24">
        <f>BRPL_EOD!S53-BRPL_ISGS_exbus!S53</f>
        <v>3.8230230192715098E-3</v>
      </c>
      <c r="T53" s="24">
        <f>BRPL_EOD!T53-BRPL_ISGS_exbus!T53</f>
        <v>-9.7791914893607945E-4</v>
      </c>
      <c r="U53" s="24">
        <f>BRPL_EOD!U53-BRPL_ISGS_exbus!U53</f>
        <v>-7.6720461010637564E-4</v>
      </c>
      <c r="V53" s="24">
        <f>BRPL_EOD!V53-BRPL_ISGS_exbus!V53</f>
        <v>3.4309429280403592E-3</v>
      </c>
      <c r="W53" s="24">
        <f>BRPL_EOD!W53-BRPL_ISGS_exbus!W53</f>
        <v>1.4314825268826326E-3</v>
      </c>
      <c r="X53" s="24">
        <f>BRPL_EOD!X53-BRPL_ISGS_exbus!X53</f>
        <v>-3.2719206453393213E-3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-2.3039828196829149E-3</v>
      </c>
      <c r="L54" s="24">
        <f>BRPL_EOD!L54-BRPL_ISGS_exbus!L54</f>
        <v>-4.8999464062227105E-5</v>
      </c>
      <c r="M54" s="24">
        <f>BRPL_EOD!M54-BRPL_ISGS_exbus!M54</f>
        <v>4.9165040042709052E-4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-9.4001990049363826E-4</v>
      </c>
      <c r="Q54" s="24">
        <f>BRPL_EOD!Q54-BRPL_ISGS_exbus!Q54</f>
        <v>1.9395394736854144E-4</v>
      </c>
      <c r="R54" s="24">
        <f>BRPL_EOD!R54-BRPL_ISGS_exbus!R54</f>
        <v>-7.4255956320357086E-4</v>
      </c>
      <c r="S54" s="24">
        <f>BRPL_EOD!S54-BRPL_ISGS_exbus!S54</f>
        <v>3.8230230192715098E-3</v>
      </c>
      <c r="T54" s="24">
        <f>BRPL_EOD!T54-BRPL_ISGS_exbus!T54</f>
        <v>-9.7791914893607945E-4</v>
      </c>
      <c r="U54" s="24">
        <f>BRPL_EOD!U54-BRPL_ISGS_exbus!U54</f>
        <v>-7.6720461010637564E-4</v>
      </c>
      <c r="V54" s="24">
        <f>BRPL_EOD!V54-BRPL_ISGS_exbus!V54</f>
        <v>3.4309429280403592E-3</v>
      </c>
      <c r="W54" s="24">
        <f>BRPL_EOD!W54-BRPL_ISGS_exbus!W54</f>
        <v>1.4314825268826326E-3</v>
      </c>
      <c r="X54" s="24">
        <f>BRPL_EOD!X54-BRPL_ISGS_exbus!X54</f>
        <v>-3.2719206453393213E-3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-2.3039828196829149E-3</v>
      </c>
      <c r="L55" s="24">
        <f>BRPL_EOD!L55-BRPL_ISGS_exbus!L55</f>
        <v>-4.8999464062227105E-5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-9.4001990049363826E-4</v>
      </c>
      <c r="Q55" s="24">
        <f>BRPL_EOD!Q55-BRPL_ISGS_exbus!Q55</f>
        <v>1.9395394736854144E-4</v>
      </c>
      <c r="R55" s="24">
        <f>BRPL_EOD!R55-BRPL_ISGS_exbus!R55</f>
        <v>-7.4255956320357086E-4</v>
      </c>
      <c r="S55" s="24">
        <f>BRPL_EOD!S55-BRPL_ISGS_exbus!S55</f>
        <v>3.8230230192715098E-3</v>
      </c>
      <c r="T55" s="24">
        <f>BRPL_EOD!T55-BRPL_ISGS_exbus!T55</f>
        <v>-9.7791914893607945E-4</v>
      </c>
      <c r="U55" s="24">
        <f>BRPL_EOD!U55-BRPL_ISGS_exbus!U55</f>
        <v>-7.6720461010637564E-4</v>
      </c>
      <c r="V55" s="24">
        <f>BRPL_EOD!V55-BRPL_ISGS_exbus!V55</f>
        <v>3.4309429280403592E-3</v>
      </c>
      <c r="W55" s="24">
        <f>BRPL_EOD!W55-BRPL_ISGS_exbus!W55</f>
        <v>-6.3912952158684533E-3</v>
      </c>
      <c r="X55" s="24">
        <f>BRPL_EOD!X55-BRPL_ISGS_exbus!X55</f>
        <v>1.0273466891419503E-5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-2.3039828196829149E-3</v>
      </c>
      <c r="L56" s="24">
        <f>BRPL_EOD!L56-BRPL_ISGS_exbus!L56</f>
        <v>-4.8999464062227105E-5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-9.4001990049363826E-4</v>
      </c>
      <c r="Q56" s="24">
        <f>BRPL_EOD!Q56-BRPL_ISGS_exbus!Q56</f>
        <v>1.9395394736854144E-4</v>
      </c>
      <c r="R56" s="24">
        <f>BRPL_EOD!R56-BRPL_ISGS_exbus!R56</f>
        <v>-7.4255956320357086E-4</v>
      </c>
      <c r="S56" s="24">
        <f>BRPL_EOD!S56-BRPL_ISGS_exbus!S56</f>
        <v>3.8230230192715098E-3</v>
      </c>
      <c r="T56" s="24">
        <f>BRPL_EOD!T56-BRPL_ISGS_exbus!T56</f>
        <v>-9.7791914893607945E-4</v>
      </c>
      <c r="U56" s="24">
        <f>BRPL_EOD!U56-BRPL_ISGS_exbus!U56</f>
        <v>-7.6720461010637564E-4</v>
      </c>
      <c r="V56" s="24">
        <f>BRPL_EOD!V56-BRPL_ISGS_exbus!V56</f>
        <v>3.4309429280403592E-3</v>
      </c>
      <c r="W56" s="24">
        <f>BRPL_EOD!W56-BRPL_ISGS_exbus!W56</f>
        <v>-6.3912952158684533E-3</v>
      </c>
      <c r="X56" s="24">
        <f>BRPL_EOD!X56-BRPL_ISGS_exbus!X56</f>
        <v>1.7214327942909335E-3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-2.3039828196829149E-3</v>
      </c>
      <c r="L57" s="24">
        <f>BRPL_EOD!L57-BRPL_ISGS_exbus!L57</f>
        <v>-4.8999464062227105E-5</v>
      </c>
      <c r="M57" s="24">
        <f>BRPL_EOD!M57-BRPL_ISGS_exbus!M57</f>
        <v>4.9165040042709052E-4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-9.4001990049363826E-4</v>
      </c>
      <c r="Q57" s="24">
        <f>BRPL_EOD!Q57-BRPL_ISGS_exbus!Q57</f>
        <v>1.9395394736854144E-4</v>
      </c>
      <c r="R57" s="24">
        <f>BRPL_EOD!R57-BRPL_ISGS_exbus!R57</f>
        <v>-8.6190089376714241E-7</v>
      </c>
      <c r="S57" s="24">
        <f>BRPL_EOD!S57-BRPL_ISGS_exbus!S57</f>
        <v>3.3484407894768253E-4</v>
      </c>
      <c r="T57" s="24">
        <f>BRPL_EOD!T57-BRPL_ISGS_exbus!T57</f>
        <v>-9.7791914893607945E-4</v>
      </c>
      <c r="U57" s="24">
        <f>BRPL_EOD!U57-BRPL_ISGS_exbus!U57</f>
        <v>-7.6720461010637564E-4</v>
      </c>
      <c r="V57" s="24">
        <f>BRPL_EOD!V57-BRPL_ISGS_exbus!V57</f>
        <v>2.0750925373125284E-3</v>
      </c>
      <c r="W57" s="24">
        <f>BRPL_EOD!W57-BRPL_ISGS_exbus!W57</f>
        <v>1.9370909090987709E-4</v>
      </c>
      <c r="X57" s="24">
        <f>BRPL_EOD!X57-BRPL_ISGS_exbus!X57</f>
        <v>1.7214327942909335E-3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-2.3039828196829149E-3</v>
      </c>
      <c r="L58" s="24">
        <f>BRPL_EOD!L58-BRPL_ISGS_exbus!L58</f>
        <v>-4.8999464062227105E-5</v>
      </c>
      <c r="M58" s="24">
        <f>BRPL_EOD!M58-BRPL_ISGS_exbus!M58</f>
        <v>4.9165040042709052E-4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-9.4001990049363826E-4</v>
      </c>
      <c r="Q58" s="24">
        <f>BRPL_EOD!Q58-BRPL_ISGS_exbus!Q58</f>
        <v>7.2439047005783408E-3</v>
      </c>
      <c r="R58" s="24">
        <f>BRPL_EOD!R58-BRPL_ISGS_exbus!R58</f>
        <v>4.5867537657535706E-3</v>
      </c>
      <c r="S58" s="24">
        <f>BRPL_EOD!S58-BRPL_ISGS_exbus!S58</f>
        <v>1.2723292433545197E-3</v>
      </c>
      <c r="T58" s="24">
        <f>BRPL_EOD!T58-BRPL_ISGS_exbus!T58</f>
        <v>-7.3430201342272738E-4</v>
      </c>
      <c r="U58" s="24">
        <f>BRPL_EOD!U58-BRPL_ISGS_exbus!U58</f>
        <v>-7.6720461010637564E-4</v>
      </c>
      <c r="V58" s="24">
        <f>BRPL_EOD!V58-BRPL_ISGS_exbus!V58</f>
        <v>2.2906838273524244E-3</v>
      </c>
      <c r="W58" s="24">
        <f>BRPL_EOD!W58-BRPL_ISGS_exbus!W58</f>
        <v>1.9370909090987709E-4</v>
      </c>
      <c r="X58" s="24">
        <f>BRPL_EOD!X58-BRPL_ISGS_exbus!X58</f>
        <v>1.7214327942909335E-3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9.1523667758792726E-3</v>
      </c>
      <c r="L59" s="24">
        <f>BRPL_EOD!L59-BRPL_ISGS_exbus!L59</f>
        <v>0</v>
      </c>
      <c r="M59" s="24">
        <f>BRPL_EOD!M59-BRPL_ISGS_exbus!M59</f>
        <v>4.9165040042709052E-4</v>
      </c>
      <c r="N59" s="24">
        <f>BRPL_EOD!N59-BRPL_ISGS_exbus!N59</f>
        <v>-1.8790302474869236E-3</v>
      </c>
      <c r="O59" s="24">
        <f>BRPL_EOD!O59-BRPL_ISGS_exbus!O59</f>
        <v>-3.9554129692902507E-3</v>
      </c>
      <c r="P59" s="24">
        <f>BRPL_EOD!P59-BRPL_ISGS_exbus!P59</f>
        <v>-9.4001990049363826E-4</v>
      </c>
      <c r="Q59" s="24">
        <f>BRPL_EOD!Q59-BRPL_ISGS_exbus!Q59</f>
        <v>-1.1936119565234549E-3</v>
      </c>
      <c r="R59" s="24">
        <f>BRPL_EOD!R59-BRPL_ISGS_exbus!R59</f>
        <v>4.4317326444094363E-3</v>
      </c>
      <c r="S59" s="24">
        <f>BRPL_EOD!S59-BRPL_ISGS_exbus!S59</f>
        <v>4.9897664799658514E-3</v>
      </c>
      <c r="T59" s="24">
        <f>BRPL_EOD!T59-BRPL_ISGS_exbus!T59</f>
        <v>-7.3430201342272738E-4</v>
      </c>
      <c r="U59" s="24">
        <f>BRPL_EOD!U59-BRPL_ISGS_exbus!U59</f>
        <v>-7.6720461010637564E-4</v>
      </c>
      <c r="V59" s="24">
        <f>BRPL_EOD!V59-BRPL_ISGS_exbus!V59</f>
        <v>3.5156950673354004E-5</v>
      </c>
      <c r="W59" s="24">
        <f>BRPL_EOD!W59-BRPL_ISGS_exbus!W59</f>
        <v>1.9370909090987709E-4</v>
      </c>
      <c r="X59" s="24">
        <f>BRPL_EOD!X59-BRPL_ISGS_exbus!X59</f>
        <v>1.7214327942909335E-3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3.2210949408408851E-3</v>
      </c>
      <c r="L60" s="24">
        <f>BRPL_EOD!L60-BRPL_ISGS_exbus!L60</f>
        <v>0</v>
      </c>
      <c r="M60" s="24">
        <f>BRPL_EOD!M60-BRPL_ISGS_exbus!M60</f>
        <v>4.9165040042709052E-4</v>
      </c>
      <c r="N60" s="24">
        <f>BRPL_EOD!N60-BRPL_ISGS_exbus!N60</f>
        <v>-1.8790302474869236E-3</v>
      </c>
      <c r="O60" s="24">
        <f>BRPL_EOD!O60-BRPL_ISGS_exbus!O60</f>
        <v>-3.9554129692902507E-3</v>
      </c>
      <c r="P60" s="24">
        <f>BRPL_EOD!P60-BRPL_ISGS_exbus!P60</f>
        <v>-9.4001990049363826E-4</v>
      </c>
      <c r="Q60" s="24">
        <f>BRPL_EOD!Q60-BRPL_ISGS_exbus!Q60</f>
        <v>-1.1936119565234549E-3</v>
      </c>
      <c r="R60" s="24">
        <f>BRPL_EOD!R60-BRPL_ISGS_exbus!R60</f>
        <v>4.4317326444094363E-3</v>
      </c>
      <c r="S60" s="24">
        <f>BRPL_EOD!S60-BRPL_ISGS_exbus!S60</f>
        <v>4.9897664799658514E-3</v>
      </c>
      <c r="T60" s="24">
        <f>BRPL_EOD!T60-BRPL_ISGS_exbus!T60</f>
        <v>-7.3430201342272738E-4</v>
      </c>
      <c r="U60" s="24">
        <f>BRPL_EOD!U60-BRPL_ISGS_exbus!U60</f>
        <v>-7.6720461010637564E-4</v>
      </c>
      <c r="V60" s="24">
        <f>BRPL_EOD!V60-BRPL_ISGS_exbus!V60</f>
        <v>1.7497165991997576E-4</v>
      </c>
      <c r="W60" s="24">
        <f>BRPL_EOD!W60-BRPL_ISGS_exbus!W60</f>
        <v>1.9370909090987709E-4</v>
      </c>
      <c r="X60" s="24">
        <f>BRPL_EOD!X60-BRPL_ISGS_exbus!X60</f>
        <v>-6.4472741420900093E-3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7.2606346122938703E-4</v>
      </c>
      <c r="L61" s="24">
        <f>BRPL_EOD!L61-BRPL_ISGS_exbus!L61</f>
        <v>0</v>
      </c>
      <c r="M61" s="24">
        <f>BRPL_EOD!M61-BRPL_ISGS_exbus!M61</f>
        <v>4.9165040042709052E-4</v>
      </c>
      <c r="N61" s="24">
        <f>BRPL_EOD!N61-BRPL_ISGS_exbus!N61</f>
        <v>-1.8790302474869236E-3</v>
      </c>
      <c r="O61" s="24">
        <f>BRPL_EOD!O61-BRPL_ISGS_exbus!O61</f>
        <v>-3.9554129692902507E-3</v>
      </c>
      <c r="P61" s="24">
        <f>BRPL_EOD!P61-BRPL_ISGS_exbus!P61</f>
        <v>-9.4001990049363826E-4</v>
      </c>
      <c r="Q61" s="24">
        <f>BRPL_EOD!Q61-BRPL_ISGS_exbus!Q61</f>
        <v>-1.1936119565234549E-3</v>
      </c>
      <c r="R61" s="24">
        <f>BRPL_EOD!R61-BRPL_ISGS_exbus!R61</f>
        <v>-1.0193214862397326E-4</v>
      </c>
      <c r="S61" s="24">
        <f>BRPL_EOD!S61-BRPL_ISGS_exbus!S61</f>
        <v>4.9133703148438457E-3</v>
      </c>
      <c r="T61" s="24">
        <f>BRPL_EOD!T61-BRPL_ISGS_exbus!T61</f>
        <v>-7.3430201342272738E-4</v>
      </c>
      <c r="U61" s="24">
        <f>BRPL_EOD!U61-BRPL_ISGS_exbus!U61</f>
        <v>-7.6720461010637564E-4</v>
      </c>
      <c r="V61" s="24">
        <f>BRPL_EOD!V61-BRPL_ISGS_exbus!V61</f>
        <v>3.5156950673354004E-5</v>
      </c>
      <c r="W61" s="24">
        <f>BRPL_EOD!W61-BRPL_ISGS_exbus!W61</f>
        <v>1.9370909090987709E-4</v>
      </c>
      <c r="X61" s="24">
        <f>BRPL_EOD!X61-BRPL_ISGS_exbus!X61</f>
        <v>-6.4472741420900093E-3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3.0766454792683362E-3</v>
      </c>
      <c r="L62" s="24">
        <f>BRPL_EOD!L62-BRPL_ISGS_exbus!L62</f>
        <v>0</v>
      </c>
      <c r="M62" s="24">
        <f>BRPL_EOD!M62-BRPL_ISGS_exbus!M62</f>
        <v>4.9165040042709052E-4</v>
      </c>
      <c r="N62" s="24">
        <f>BRPL_EOD!N62-BRPL_ISGS_exbus!N62</f>
        <v>-1.8790302474869236E-3</v>
      </c>
      <c r="O62" s="24">
        <f>BRPL_EOD!O62-BRPL_ISGS_exbus!O62</f>
        <v>-3.9554129692902507E-3</v>
      </c>
      <c r="P62" s="24">
        <f>BRPL_EOD!P62-BRPL_ISGS_exbus!P62</f>
        <v>-9.4001990049363826E-4</v>
      </c>
      <c r="Q62" s="24">
        <f>BRPL_EOD!Q62-BRPL_ISGS_exbus!Q62</f>
        <v>-1.1936119565234549E-3</v>
      </c>
      <c r="R62" s="24">
        <f>BRPL_EOD!R62-BRPL_ISGS_exbus!R62</f>
        <v>-1.7738841449244092E-4</v>
      </c>
      <c r="S62" s="24">
        <f>BRPL_EOD!S62-BRPL_ISGS_exbus!S62</f>
        <v>4.9133703148438457E-3</v>
      </c>
      <c r="T62" s="24">
        <f>BRPL_EOD!T62-BRPL_ISGS_exbus!T62</f>
        <v>-7.3430201342272738E-4</v>
      </c>
      <c r="U62" s="24">
        <f>BRPL_EOD!U62-BRPL_ISGS_exbus!U62</f>
        <v>-7.6720461010637564E-4</v>
      </c>
      <c r="V62" s="24">
        <f>BRPL_EOD!V62-BRPL_ISGS_exbus!V62</f>
        <v>-6.0731739130428508E-3</v>
      </c>
      <c r="W62" s="24">
        <f>BRPL_EOD!W62-BRPL_ISGS_exbus!W62</f>
        <v>1.9370909090987709E-4</v>
      </c>
      <c r="X62" s="24">
        <f>BRPL_EOD!X62-BRPL_ISGS_exbus!X62</f>
        <v>9.0967169439437612E-4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-1.5002298733293173E-3</v>
      </c>
      <c r="L63" s="24">
        <f>BRPL_EOD!L63-BRPL_ISGS_exbus!L63</f>
        <v>9.4850600851614786E-4</v>
      </c>
      <c r="M63" s="24">
        <f>BRPL_EOD!M63-BRPL_ISGS_exbus!M63</f>
        <v>4.9165040042709052E-4</v>
      </c>
      <c r="N63" s="24">
        <f>BRPL_EOD!N63-BRPL_ISGS_exbus!N63</f>
        <v>-1.8790302474869236E-3</v>
      </c>
      <c r="O63" s="24">
        <f>BRPL_EOD!O63-BRPL_ISGS_exbus!O63</f>
        <v>-3.9554129692902507E-3</v>
      </c>
      <c r="P63" s="24">
        <f>BRPL_EOD!P63-BRPL_ISGS_exbus!P63</f>
        <v>-9.4001990049363826E-4</v>
      </c>
      <c r="Q63" s="24">
        <f>BRPL_EOD!Q63-BRPL_ISGS_exbus!Q63</f>
        <v>1.7818452444906541E-3</v>
      </c>
      <c r="R63" s="24">
        <f>BRPL_EOD!R63-BRPL_ISGS_exbus!R63</f>
        <v>-1.7738841449244092E-4</v>
      </c>
      <c r="S63" s="24">
        <f>BRPL_EOD!S63-BRPL_ISGS_exbus!S63</f>
        <v>4.9133703148438457E-3</v>
      </c>
      <c r="T63" s="24">
        <f>BRPL_EOD!T63-BRPL_ISGS_exbus!T63</f>
        <v>-7.3430201342272738E-4</v>
      </c>
      <c r="U63" s="24">
        <f>BRPL_EOD!U63-BRPL_ISGS_exbus!U63</f>
        <v>-7.6720461010637564E-4</v>
      </c>
      <c r="V63" s="24">
        <f>BRPL_EOD!V63-BRPL_ISGS_exbus!V63</f>
        <v>3.5156950673354004E-5</v>
      </c>
      <c r="W63" s="24">
        <f>BRPL_EOD!W63-BRPL_ISGS_exbus!W63</f>
        <v>1.9370909090987709E-4</v>
      </c>
      <c r="X63" s="24">
        <f>BRPL_EOD!X63-BRPL_ISGS_exbus!X63</f>
        <v>9.0967169439437612E-4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-1.5002298733293173E-3</v>
      </c>
      <c r="L64" s="24">
        <f>BRPL_EOD!L64-BRPL_ISGS_exbus!L64</f>
        <v>9.4850600851614786E-4</v>
      </c>
      <c r="M64" s="24">
        <f>BRPL_EOD!M64-BRPL_ISGS_exbus!M64</f>
        <v>4.9165040042709052E-4</v>
      </c>
      <c r="N64" s="24">
        <f>BRPL_EOD!N64-BRPL_ISGS_exbus!N64</f>
        <v>-1.8790302474869236E-3</v>
      </c>
      <c r="O64" s="24">
        <f>BRPL_EOD!O64-BRPL_ISGS_exbus!O64</f>
        <v>-3.9554129692902507E-3</v>
      </c>
      <c r="P64" s="24">
        <f>BRPL_EOD!P64-BRPL_ISGS_exbus!P64</f>
        <v>-9.4001990049363826E-4</v>
      </c>
      <c r="Q64" s="24">
        <f>BRPL_EOD!Q64-BRPL_ISGS_exbus!Q64</f>
        <v>1.7818452444906541E-3</v>
      </c>
      <c r="R64" s="24">
        <f>BRPL_EOD!R64-BRPL_ISGS_exbus!R64</f>
        <v>-1.7738841449244092E-4</v>
      </c>
      <c r="S64" s="24">
        <f>BRPL_EOD!S64-BRPL_ISGS_exbus!S64</f>
        <v>4.9133703148438457E-3</v>
      </c>
      <c r="T64" s="24">
        <f>BRPL_EOD!T64-BRPL_ISGS_exbus!T64</f>
        <v>-7.3430201342272738E-4</v>
      </c>
      <c r="U64" s="24">
        <f>BRPL_EOD!U64-BRPL_ISGS_exbus!U64</f>
        <v>-7.6720461010637564E-4</v>
      </c>
      <c r="V64" s="24">
        <f>BRPL_EOD!V64-BRPL_ISGS_exbus!V64</f>
        <v>-6.0731739130428508E-3</v>
      </c>
      <c r="W64" s="24">
        <f>BRPL_EOD!W64-BRPL_ISGS_exbus!W64</f>
        <v>1.9370909090987709E-4</v>
      </c>
      <c r="X64" s="24">
        <f>BRPL_EOD!X64-BRPL_ISGS_exbus!X64</f>
        <v>9.0967169439437612E-4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-1.5002298733293173E-3</v>
      </c>
      <c r="L65" s="24">
        <f>BRPL_EOD!L65-BRPL_ISGS_exbus!L65</f>
        <v>0</v>
      </c>
      <c r="M65" s="24">
        <f>BRPL_EOD!M65-BRPL_ISGS_exbus!M65</f>
        <v>4.9165040042709052E-4</v>
      </c>
      <c r="N65" s="24">
        <f>BRPL_EOD!N65-BRPL_ISGS_exbus!N65</f>
        <v>-1.8790302474869236E-3</v>
      </c>
      <c r="O65" s="24">
        <f>BRPL_EOD!O65-BRPL_ISGS_exbus!O65</f>
        <v>-3.9554129692902507E-3</v>
      </c>
      <c r="P65" s="24">
        <f>BRPL_EOD!P65-BRPL_ISGS_exbus!P65</f>
        <v>-9.4001990049363826E-4</v>
      </c>
      <c r="Q65" s="24">
        <f>BRPL_EOD!Q65-BRPL_ISGS_exbus!Q65</f>
        <v>1.7818452444906541E-3</v>
      </c>
      <c r="R65" s="24">
        <f>BRPL_EOD!R65-BRPL_ISGS_exbus!R65</f>
        <v>-1.7738841449244092E-4</v>
      </c>
      <c r="S65" s="24">
        <f>BRPL_EOD!S65-BRPL_ISGS_exbus!S65</f>
        <v>4.9133703148438457E-3</v>
      </c>
      <c r="T65" s="24">
        <f>BRPL_EOD!T65-BRPL_ISGS_exbus!T65</f>
        <v>-7.3430201342272738E-4</v>
      </c>
      <c r="U65" s="24">
        <f>BRPL_EOD!U65-BRPL_ISGS_exbus!U65</f>
        <v>-7.6720461010637564E-4</v>
      </c>
      <c r="V65" s="24">
        <f>BRPL_EOD!V65-BRPL_ISGS_exbus!V65</f>
        <v>-6.0731739130428508E-3</v>
      </c>
      <c r="W65" s="24">
        <f>BRPL_EOD!W65-BRPL_ISGS_exbus!W65</f>
        <v>1.9370909090987709E-4</v>
      </c>
      <c r="X65" s="24">
        <f>BRPL_EOD!X65-BRPL_ISGS_exbus!X65</f>
        <v>9.0967169439437612E-4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-1.5002298733293173E-3</v>
      </c>
      <c r="L66" s="24">
        <f>BRPL_EOD!L66-BRPL_ISGS_exbus!L66</f>
        <v>5.8168796354252095E-4</v>
      </c>
      <c r="M66" s="24">
        <f>BRPL_EOD!M66-BRPL_ISGS_exbus!M66</f>
        <v>4.9165040042709052E-4</v>
      </c>
      <c r="N66" s="24">
        <f>BRPL_EOD!N66-BRPL_ISGS_exbus!N66</f>
        <v>-1.8790302474869236E-3</v>
      </c>
      <c r="O66" s="24">
        <f>BRPL_EOD!O66-BRPL_ISGS_exbus!O66</f>
        <v>-3.9554129692902507E-3</v>
      </c>
      <c r="P66" s="24">
        <f>BRPL_EOD!P66-BRPL_ISGS_exbus!P66</f>
        <v>-9.4001990049363826E-4</v>
      </c>
      <c r="Q66" s="24">
        <f>BRPL_EOD!Q66-BRPL_ISGS_exbus!Q66</f>
        <v>1.7818452444906541E-3</v>
      </c>
      <c r="R66" s="24">
        <f>BRPL_EOD!R66-BRPL_ISGS_exbus!R66</f>
        <v>-1.7738841449244092E-4</v>
      </c>
      <c r="S66" s="24">
        <f>BRPL_EOD!S66-BRPL_ISGS_exbus!S66</f>
        <v>4.9133703148438457E-3</v>
      </c>
      <c r="T66" s="24">
        <f>BRPL_EOD!T66-BRPL_ISGS_exbus!T66</f>
        <v>-7.3430201342272738E-4</v>
      </c>
      <c r="U66" s="24">
        <f>BRPL_EOD!U66-BRPL_ISGS_exbus!U66</f>
        <v>-7.6720461010637564E-4</v>
      </c>
      <c r="V66" s="24">
        <f>BRPL_EOD!V66-BRPL_ISGS_exbus!V66</f>
        <v>-6.0731739130428508E-3</v>
      </c>
      <c r="W66" s="24">
        <f>BRPL_EOD!W66-BRPL_ISGS_exbus!W66</f>
        <v>1.9370909090987709E-4</v>
      </c>
      <c r="X66" s="24">
        <f>BRPL_EOD!X66-BRPL_ISGS_exbus!X66</f>
        <v>9.0967169439437612E-4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-1.5002298733293173E-3</v>
      </c>
      <c r="L67" s="24">
        <f>BRPL_EOD!L67-BRPL_ISGS_exbus!L67</f>
        <v>6.9057132033734092E-4</v>
      </c>
      <c r="M67" s="24">
        <f>BRPL_EOD!M67-BRPL_ISGS_exbus!M67</f>
        <v>4.9165040042709052E-4</v>
      </c>
      <c r="N67" s="24">
        <f>BRPL_EOD!N67-BRPL_ISGS_exbus!N67</f>
        <v>-1.8790302474869236E-3</v>
      </c>
      <c r="O67" s="24">
        <f>BRPL_EOD!O67-BRPL_ISGS_exbus!O67</f>
        <v>-3.9554129692902507E-3</v>
      </c>
      <c r="P67" s="24">
        <f>BRPL_EOD!P67-BRPL_ISGS_exbus!P67</f>
        <v>-9.4001990049363826E-4</v>
      </c>
      <c r="Q67" s="24">
        <f>BRPL_EOD!Q67-BRPL_ISGS_exbus!Q67</f>
        <v>1.7818452444906541E-3</v>
      </c>
      <c r="R67" s="24">
        <f>BRPL_EOD!R67-BRPL_ISGS_exbus!R67</f>
        <v>-1.7738841449244092E-4</v>
      </c>
      <c r="S67" s="24">
        <f>BRPL_EOD!S67-BRPL_ISGS_exbus!S67</f>
        <v>4.9133703148438457E-3</v>
      </c>
      <c r="T67" s="24">
        <f>BRPL_EOD!T67-BRPL_ISGS_exbus!T67</f>
        <v>-7.3430201342272738E-4</v>
      </c>
      <c r="U67" s="24">
        <f>BRPL_EOD!U67-BRPL_ISGS_exbus!U67</f>
        <v>-7.6720461010637564E-4</v>
      </c>
      <c r="V67" s="24">
        <f>BRPL_EOD!V67-BRPL_ISGS_exbus!V67</f>
        <v>-6.0731739130428508E-3</v>
      </c>
      <c r="W67" s="24">
        <f>BRPL_EOD!W67-BRPL_ISGS_exbus!W67</f>
        <v>1.9370909090987709E-4</v>
      </c>
      <c r="X67" s="24">
        <f>BRPL_EOD!X67-BRPL_ISGS_exbus!X67</f>
        <v>-2.4947657104377186E-3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-1.5002298733293173E-3</v>
      </c>
      <c r="L68" s="24">
        <f>BRPL_EOD!L68-BRPL_ISGS_exbus!L68</f>
        <v>6.9057132033734092E-4</v>
      </c>
      <c r="M68" s="24">
        <f>BRPL_EOD!M68-BRPL_ISGS_exbus!M68</f>
        <v>4.9165040042709052E-4</v>
      </c>
      <c r="N68" s="24">
        <f>BRPL_EOD!N68-BRPL_ISGS_exbus!N68</f>
        <v>-1.8790302474869236E-3</v>
      </c>
      <c r="O68" s="24">
        <f>BRPL_EOD!O68-BRPL_ISGS_exbus!O68</f>
        <v>-3.9554129692902507E-3</v>
      </c>
      <c r="P68" s="24">
        <f>BRPL_EOD!P68-BRPL_ISGS_exbus!P68</f>
        <v>-9.4001990049363826E-4</v>
      </c>
      <c r="Q68" s="24">
        <f>BRPL_EOD!Q68-BRPL_ISGS_exbus!Q68</f>
        <v>1.7818452444906541E-3</v>
      </c>
      <c r="R68" s="24">
        <f>BRPL_EOD!R68-BRPL_ISGS_exbus!R68</f>
        <v>-1.7738841449244092E-4</v>
      </c>
      <c r="S68" s="24">
        <f>BRPL_EOD!S68-BRPL_ISGS_exbus!S68</f>
        <v>4.9133703148438457E-3</v>
      </c>
      <c r="T68" s="24">
        <f>BRPL_EOD!T68-BRPL_ISGS_exbus!T68</f>
        <v>-7.3430201342272738E-4</v>
      </c>
      <c r="U68" s="24">
        <f>BRPL_EOD!U68-BRPL_ISGS_exbus!U68</f>
        <v>-7.6720461010637564E-4</v>
      </c>
      <c r="V68" s="24">
        <f>BRPL_EOD!V68-BRPL_ISGS_exbus!V68</f>
        <v>-6.0731739130428508E-3</v>
      </c>
      <c r="W68" s="24">
        <f>BRPL_EOD!W68-BRPL_ISGS_exbus!W68</f>
        <v>1.9370909090987709E-4</v>
      </c>
      <c r="X68" s="24">
        <f>BRPL_EOD!X68-BRPL_ISGS_exbus!X68</f>
        <v>-2.4947657104377186E-3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-1.5002298733293173E-3</v>
      </c>
      <c r="L69" s="24">
        <f>BRPL_EOD!L69-BRPL_ISGS_exbus!L69</f>
        <v>0</v>
      </c>
      <c r="M69" s="24">
        <f>BRPL_EOD!M69-BRPL_ISGS_exbus!M69</f>
        <v>4.9165040042709052E-4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-9.4001990049363826E-4</v>
      </c>
      <c r="Q69" s="24">
        <f>BRPL_EOD!Q69-BRPL_ISGS_exbus!Q69</f>
        <v>1.7818452444906541E-3</v>
      </c>
      <c r="R69" s="24">
        <f>BRPL_EOD!R69-BRPL_ISGS_exbus!R69</f>
        <v>-1.7738841449244092E-4</v>
      </c>
      <c r="S69" s="24">
        <f>BRPL_EOD!S69-BRPL_ISGS_exbus!S69</f>
        <v>4.9133703148438457E-3</v>
      </c>
      <c r="T69" s="24">
        <f>BRPL_EOD!T69-BRPL_ISGS_exbus!T69</f>
        <v>-7.3430201342272738E-4</v>
      </c>
      <c r="U69" s="24">
        <f>BRPL_EOD!U69-BRPL_ISGS_exbus!U69</f>
        <v>-7.6720461010637564E-4</v>
      </c>
      <c r="V69" s="24">
        <f>BRPL_EOD!V69-BRPL_ISGS_exbus!V69</f>
        <v>-6.0731739130428508E-3</v>
      </c>
      <c r="W69" s="24">
        <f>BRPL_EOD!W69-BRPL_ISGS_exbus!W69</f>
        <v>1.9370909090987709E-4</v>
      </c>
      <c r="X69" s="24">
        <f>BRPL_EOD!X69-BRPL_ISGS_exbus!X69</f>
        <v>9.0967169439437612E-4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-1.5002298733293173E-3</v>
      </c>
      <c r="L70" s="24">
        <f>BRPL_EOD!L70-BRPL_ISGS_exbus!L70</f>
        <v>0</v>
      </c>
      <c r="M70" s="24">
        <f>BRPL_EOD!M70-BRPL_ISGS_exbus!M70</f>
        <v>4.9165040042709052E-4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8.6872747374044934E-4</v>
      </c>
      <c r="Q70" s="24">
        <f>BRPL_EOD!Q70-BRPL_ISGS_exbus!Q70</f>
        <v>-1.7921129032263394E-3</v>
      </c>
      <c r="R70" s="24">
        <f>BRPL_EOD!R70-BRPL_ISGS_exbus!R70</f>
        <v>4.129231327556937E-3</v>
      </c>
      <c r="S70" s="24">
        <f>BRPL_EOD!S70-BRPL_ISGS_exbus!S70</f>
        <v>4.9133703148438457E-3</v>
      </c>
      <c r="T70" s="24">
        <f>BRPL_EOD!T70-BRPL_ISGS_exbus!T70</f>
        <v>-7.3430201342272738E-4</v>
      </c>
      <c r="U70" s="24">
        <f>BRPL_EOD!U70-BRPL_ISGS_exbus!U70</f>
        <v>-7.6720461010637564E-4</v>
      </c>
      <c r="V70" s="24">
        <f>BRPL_EOD!V70-BRPL_ISGS_exbus!V70</f>
        <v>-6.0731739130428508E-3</v>
      </c>
      <c r="W70" s="24">
        <f>BRPL_EOD!W70-BRPL_ISGS_exbus!W70</f>
        <v>1.9370909090987709E-4</v>
      </c>
      <c r="X70" s="24">
        <f>BRPL_EOD!X70-BRPL_ISGS_exbus!X70</f>
        <v>9.0967169439437612E-4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-4.960803058224883E-4</v>
      </c>
      <c r="L71" s="24">
        <f>BRPL_EOD!L71-BRPL_ISGS_exbus!L71</f>
        <v>7.6031548688604289E-4</v>
      </c>
      <c r="M71" s="24">
        <f>BRPL_EOD!M71-BRPL_ISGS_exbus!M71</f>
        <v>4.9165040042709052E-4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-9.4001990049363826E-4</v>
      </c>
      <c r="Q71" s="24">
        <f>BRPL_EOD!Q71-BRPL_ISGS_exbus!Q71</f>
        <v>1.7818452444906541E-3</v>
      </c>
      <c r="R71" s="24">
        <f>BRPL_EOD!R71-BRPL_ISGS_exbus!R71</f>
        <v>-1.7738841449244092E-4</v>
      </c>
      <c r="S71" s="24">
        <f>BRPL_EOD!S71-BRPL_ISGS_exbus!S71</f>
        <v>4.9133703148438457E-3</v>
      </c>
      <c r="T71" s="24">
        <f>BRPL_EOD!T71-BRPL_ISGS_exbus!T71</f>
        <v>-7.3430201342272738E-4</v>
      </c>
      <c r="U71" s="24">
        <f>BRPL_EOD!U71-BRPL_ISGS_exbus!U71</f>
        <v>-8.2783274745423796E-4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1.4099754472240988E-3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2.8816365994543958E-4</v>
      </c>
      <c r="L72" s="24">
        <f>BRPL_EOD!L72-BRPL_ISGS_exbus!L72</f>
        <v>7.1856352247934296E-4</v>
      </c>
      <c r="M72" s="24">
        <f>BRPL_EOD!M72-BRPL_ISGS_exbus!M72</f>
        <v>4.9165040042709052E-4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-9.4001990049363826E-4</v>
      </c>
      <c r="Q72" s="24">
        <f>BRPL_EOD!Q72-BRPL_ISGS_exbus!Q72</f>
        <v>1.7818452444906541E-3</v>
      </c>
      <c r="R72" s="24">
        <f>BRPL_EOD!R72-BRPL_ISGS_exbus!R72</f>
        <v>-1.7738841449244092E-4</v>
      </c>
      <c r="S72" s="24">
        <f>BRPL_EOD!S72-BRPL_ISGS_exbus!S72</f>
        <v>4.9133703148438457E-3</v>
      </c>
      <c r="T72" s="24">
        <f>BRPL_EOD!T72-BRPL_ISGS_exbus!T72</f>
        <v>-7.3430201342272738E-4</v>
      </c>
      <c r="U72" s="24">
        <f>BRPL_EOD!U72-BRPL_ISGS_exbus!U72</f>
        <v>6.6687703583312441E-4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1.4099754472240988E-3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-4.960803058224883E-4</v>
      </c>
      <c r="L73" s="24">
        <f>BRPL_EOD!L73-BRPL_ISGS_exbus!L73</f>
        <v>2.0453733152336895E-4</v>
      </c>
      <c r="M73" s="24">
        <f>BRPL_EOD!M73-BRPL_ISGS_exbus!M73</f>
        <v>4.9165040042709052E-4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8.6872747374044934E-4</v>
      </c>
      <c r="Q73" s="24">
        <f>BRPL_EOD!Q73-BRPL_ISGS_exbus!Q73</f>
        <v>-1.7921129032263394E-3</v>
      </c>
      <c r="R73" s="24">
        <f>BRPL_EOD!R73-BRPL_ISGS_exbus!R73</f>
        <v>4.129231327556937E-3</v>
      </c>
      <c r="S73" s="24">
        <f>BRPL_EOD!S73-BRPL_ISGS_exbus!S73</f>
        <v>4.9133703148438457E-3</v>
      </c>
      <c r="T73" s="24">
        <f>BRPL_EOD!T73-BRPL_ISGS_exbus!T73</f>
        <v>-7.3430201342272738E-4</v>
      </c>
      <c r="U73" s="24">
        <f>BRPL_EOD!U73-BRPL_ISGS_exbus!U73</f>
        <v>6.6687703583312441E-4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1.4099754472240988E-3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-1.3048525475483075E-3</v>
      </c>
      <c r="L74" s="24">
        <f>BRPL_EOD!L74-BRPL_ISGS_exbus!L74</f>
        <v>0</v>
      </c>
      <c r="M74" s="24">
        <f>BRPL_EOD!M74-BRPL_ISGS_exbus!M74</f>
        <v>4.9165040042709052E-4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8.6872747374044934E-4</v>
      </c>
      <c r="Q74" s="24">
        <f>BRPL_EOD!Q74-BRPL_ISGS_exbus!Q74</f>
        <v>-1.7921129032263394E-3</v>
      </c>
      <c r="R74" s="24">
        <f>BRPL_EOD!R74-BRPL_ISGS_exbus!R74</f>
        <v>4.129231327556937E-3</v>
      </c>
      <c r="S74" s="24">
        <f>BRPL_EOD!S74-BRPL_ISGS_exbus!S74</f>
        <v>4.9133703148438457E-3</v>
      </c>
      <c r="T74" s="24">
        <f>BRPL_EOD!T74-BRPL_ISGS_exbus!T74</f>
        <v>-7.3430201342272738E-4</v>
      </c>
      <c r="U74" s="24">
        <f>BRPL_EOD!U74-BRPL_ISGS_exbus!U74</f>
        <v>6.6687703583312441E-4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1.4099754472240988E-3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7.2606346122938703E-4</v>
      </c>
      <c r="L75" s="24">
        <f>BRPL_EOD!L75-BRPL_ISGS_exbus!L75</f>
        <v>0</v>
      </c>
      <c r="M75" s="24">
        <f>BRPL_EOD!M75-BRPL_ISGS_exbus!M75</f>
        <v>4.9165040042709052E-4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8.6872747374044934E-4</v>
      </c>
      <c r="Q75" s="24">
        <f>BRPL_EOD!Q75-BRPL_ISGS_exbus!Q75</f>
        <v>-1.7921129032263394E-3</v>
      </c>
      <c r="R75" s="24">
        <f>BRPL_EOD!R75-BRPL_ISGS_exbus!R75</f>
        <v>4.129231327556937E-3</v>
      </c>
      <c r="S75" s="24">
        <f>BRPL_EOD!S75-BRPL_ISGS_exbus!S75</f>
        <v>4.9133703148438457E-3</v>
      </c>
      <c r="T75" s="24">
        <f>BRPL_EOD!T75-BRPL_ISGS_exbus!T75</f>
        <v>-7.3430201342272738E-4</v>
      </c>
      <c r="U75" s="24">
        <f>BRPL_EOD!U75-BRPL_ISGS_exbus!U75</f>
        <v>6.6687703583312441E-4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1.4099754472240988E-3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7.2606346122938703E-4</v>
      </c>
      <c r="L76" s="24">
        <f>BRPL_EOD!L76-BRPL_ISGS_exbus!L76</f>
        <v>1.096693679254912E-3</v>
      </c>
      <c r="M76" s="24">
        <f>BRPL_EOD!M76-BRPL_ISGS_exbus!M76</f>
        <v>4.9165040042709052E-4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8.6872747374044934E-4</v>
      </c>
      <c r="Q76" s="24">
        <f>BRPL_EOD!Q76-BRPL_ISGS_exbus!Q76</f>
        <v>-1.7921129032263394E-3</v>
      </c>
      <c r="R76" s="24">
        <f>BRPL_EOD!R76-BRPL_ISGS_exbus!R76</f>
        <v>4.129231327556937E-3</v>
      </c>
      <c r="S76" s="24">
        <f>BRPL_EOD!S76-BRPL_ISGS_exbus!S76</f>
        <v>4.9133703148438457E-3</v>
      </c>
      <c r="T76" s="24">
        <f>BRPL_EOD!T76-BRPL_ISGS_exbus!T76</f>
        <v>-7.3430201342272738E-4</v>
      </c>
      <c r="U76" s="24">
        <f>BRPL_EOD!U76-BRPL_ISGS_exbus!U76</f>
        <v>6.6687703583312441E-4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1.4099754472240988E-3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7.2606346122938703E-4</v>
      </c>
      <c r="L77" s="24">
        <f>BRPL_EOD!L77-BRPL_ISGS_exbus!L77</f>
        <v>8.7232300722561718E-4</v>
      </c>
      <c r="M77" s="24">
        <f>BRPL_EOD!M77-BRPL_ISGS_exbus!M77</f>
        <v>4.9165040042709052E-4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8.6872747374044934E-4</v>
      </c>
      <c r="Q77" s="24">
        <f>BRPL_EOD!Q77-BRPL_ISGS_exbus!Q77</f>
        <v>-1.7921129032263394E-3</v>
      </c>
      <c r="R77" s="24">
        <f>BRPL_EOD!R77-BRPL_ISGS_exbus!R77</f>
        <v>4.129231327556937E-3</v>
      </c>
      <c r="S77" s="24">
        <f>BRPL_EOD!S77-BRPL_ISGS_exbus!S77</f>
        <v>4.9133703148438457E-3</v>
      </c>
      <c r="T77" s="24">
        <f>BRPL_EOD!T77-BRPL_ISGS_exbus!T77</f>
        <v>-7.3430201342272738E-4</v>
      </c>
      <c r="U77" s="24">
        <f>BRPL_EOD!U77-BRPL_ISGS_exbus!U77</f>
        <v>6.6425781249535021E-4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1.4099754472240988E-3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7.2606346122938703E-4</v>
      </c>
      <c r="L78" s="24">
        <f>BRPL_EOD!L78-BRPL_ISGS_exbus!L78</f>
        <v>0</v>
      </c>
      <c r="M78" s="24">
        <f>BRPL_EOD!M78-BRPL_ISGS_exbus!M78</f>
        <v>4.9165040042709052E-4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8.6872747374044934E-4</v>
      </c>
      <c r="Q78" s="24">
        <f>BRPL_EOD!Q78-BRPL_ISGS_exbus!Q78</f>
        <v>-1.7921129032263394E-3</v>
      </c>
      <c r="R78" s="24">
        <f>BRPL_EOD!R78-BRPL_ISGS_exbus!R78</f>
        <v>4.129231327556937E-3</v>
      </c>
      <c r="S78" s="24">
        <f>BRPL_EOD!S78-BRPL_ISGS_exbus!S78</f>
        <v>4.9133703148438457E-3</v>
      </c>
      <c r="T78" s="24">
        <f>BRPL_EOD!T78-BRPL_ISGS_exbus!T78</f>
        <v>-7.3430201342272738E-4</v>
      </c>
      <c r="U78" s="24">
        <f>BRPL_EOD!U78-BRPL_ISGS_exbus!U78</f>
        <v>6.6425781249535021E-4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1.4099754472240988E-3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7.2606346122938703E-4</v>
      </c>
      <c r="L79" s="24">
        <f>BRPL_EOD!L79-BRPL_ISGS_exbus!L79</f>
        <v>0</v>
      </c>
      <c r="M79" s="24">
        <f>BRPL_EOD!M79-BRPL_ISGS_exbus!M79</f>
        <v>4.9165040042709052E-4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8.6872747374044934E-4</v>
      </c>
      <c r="Q79" s="24">
        <f>BRPL_EOD!Q79-BRPL_ISGS_exbus!Q79</f>
        <v>-1.7921129032263394E-3</v>
      </c>
      <c r="R79" s="24">
        <f>BRPL_EOD!R79-BRPL_ISGS_exbus!R79</f>
        <v>4.129231327556937E-3</v>
      </c>
      <c r="S79" s="24">
        <f>BRPL_EOD!S79-BRPL_ISGS_exbus!S79</f>
        <v>4.9133703148438457E-3</v>
      </c>
      <c r="T79" s="24">
        <f>BRPL_EOD!T79-BRPL_ISGS_exbus!T79</f>
        <v>-7.3430201342272738E-4</v>
      </c>
      <c r="U79" s="24">
        <f>BRPL_EOD!U79-BRPL_ISGS_exbus!U79</f>
        <v>6.6425781249535021E-4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1.4099754472240988E-3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1.0461085803967762E-3</v>
      </c>
      <c r="L80" s="24">
        <f>BRPL_EOD!L80-BRPL_ISGS_exbus!L80</f>
        <v>0</v>
      </c>
      <c r="M80" s="24">
        <f>BRPL_EOD!M80-BRPL_ISGS_exbus!M80</f>
        <v>4.9165040042709052E-4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8.6872747374044934E-4</v>
      </c>
      <c r="Q80" s="24">
        <f>BRPL_EOD!Q80-BRPL_ISGS_exbus!Q80</f>
        <v>-1.7921129032263394E-3</v>
      </c>
      <c r="R80" s="24">
        <f>BRPL_EOD!R80-BRPL_ISGS_exbus!R80</f>
        <v>4.129231327556937E-3</v>
      </c>
      <c r="S80" s="24">
        <f>BRPL_EOD!S80-BRPL_ISGS_exbus!S80</f>
        <v>4.9133703148438457E-3</v>
      </c>
      <c r="T80" s="24">
        <f>BRPL_EOD!T80-BRPL_ISGS_exbus!T80</f>
        <v>-7.3430201342272738E-4</v>
      </c>
      <c r="U80" s="24">
        <f>BRPL_EOD!U80-BRPL_ISGS_exbus!U80</f>
        <v>6.6425781249535021E-4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1.4099754472240988E-3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-5.8047254798907488E-3</v>
      </c>
      <c r="L81" s="24">
        <f>BRPL_EOD!L81-BRPL_ISGS_exbus!L81</f>
        <v>6.0761335342363054E-4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8.6872747374044934E-4</v>
      </c>
      <c r="Q81" s="24">
        <f>BRPL_EOD!Q81-BRPL_ISGS_exbus!Q81</f>
        <v>-1.7921129032263394E-3</v>
      </c>
      <c r="R81" s="24">
        <f>BRPL_EOD!R81-BRPL_ISGS_exbus!R81</f>
        <v>4.129231327556937E-3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6.6425781249535021E-4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1.4099754472240988E-3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-1.8944618592513507E-3</v>
      </c>
      <c r="L82" s="24">
        <f>BRPL_EOD!L82-BRPL_ISGS_exbus!L82</f>
        <v>6.0761335342363054E-4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8.6872747374044934E-4</v>
      </c>
      <c r="Q82" s="24">
        <f>BRPL_EOD!Q82-BRPL_ISGS_exbus!Q82</f>
        <v>-1.7921129032263394E-3</v>
      </c>
      <c r="R82" s="24">
        <f>BRPL_EOD!R82-BRPL_ISGS_exbus!R82</f>
        <v>4.129231327556937E-3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6.6425781249535021E-4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1.4099754472240988E-3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-1.8944618592513507E-3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8.6872747374044934E-4</v>
      </c>
      <c r="Q83" s="24">
        <f>BRPL_EOD!Q83-BRPL_ISGS_exbus!Q83</f>
        <v>-1.7921129032263394E-3</v>
      </c>
      <c r="R83" s="24">
        <f>BRPL_EOD!R83-BRPL_ISGS_exbus!R83</f>
        <v>4.129231327556937E-3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6.6425781249535021E-4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1.4099754472240988E-3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8.6872747374044934E-4</v>
      </c>
      <c r="Q84" s="24">
        <f>BRPL_EOD!Q84-BRPL_ISGS_exbus!Q84</f>
        <v>-1.7921129032263394E-3</v>
      </c>
      <c r="R84" s="24">
        <f>BRPL_EOD!R84-BRPL_ISGS_exbus!R84</f>
        <v>4.129231327556937E-3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6.6425781249535021E-4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1.4099754472240988E-3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8.6872747374044934E-4</v>
      </c>
      <c r="Q85" s="24">
        <f>BRPL_EOD!Q85-BRPL_ISGS_exbus!Q85</f>
        <v>-1.7921129032263394E-3</v>
      </c>
      <c r="R85" s="24">
        <f>BRPL_EOD!R85-BRPL_ISGS_exbus!R85</f>
        <v>4.129231327556937E-3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6.6425781249535021E-4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1.4099754472240988E-3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8.6872747374044934E-4</v>
      </c>
      <c r="Q86" s="24">
        <f>BRPL_EOD!Q86-BRPL_ISGS_exbus!Q86</f>
        <v>-1.7921129032263394E-3</v>
      </c>
      <c r="R86" s="24">
        <f>BRPL_EOD!R86-BRPL_ISGS_exbus!R86</f>
        <v>4.129231327556937E-3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6.6425781249535021E-4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1.4099754472240988E-3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8.6872747374044934E-4</v>
      </c>
      <c r="Q87" s="24">
        <f>BRPL_EOD!Q87-BRPL_ISGS_exbus!Q87</f>
        <v>-1.7921129032263394E-3</v>
      </c>
      <c r="R87" s="24">
        <f>BRPL_EOD!R87-BRPL_ISGS_exbus!R87</f>
        <v>4.129231327556937E-3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6.6425781249535021E-4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1.4099754472240988E-3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8.6872747374044934E-4</v>
      </c>
      <c r="Q88" s="24">
        <f>BRPL_EOD!Q88-BRPL_ISGS_exbus!Q88</f>
        <v>-1.7921129032263394E-3</v>
      </c>
      <c r="R88" s="24">
        <f>BRPL_EOD!R88-BRPL_ISGS_exbus!R88</f>
        <v>4.129231327556937E-3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6.6425781249535021E-4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1.4099754472240988E-3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8.6872747374044934E-4</v>
      </c>
      <c r="Q89" s="24">
        <f>BRPL_EOD!Q89-BRPL_ISGS_exbus!Q89</f>
        <v>-1.7921129032263394E-3</v>
      </c>
      <c r="R89" s="24">
        <f>BRPL_EOD!R89-BRPL_ISGS_exbus!R89</f>
        <v>4.129231327556937E-3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6.6425781249535021E-4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1.4099754472240988E-3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8.6872747374044934E-4</v>
      </c>
      <c r="Q90" s="24">
        <f>BRPL_EOD!Q90-BRPL_ISGS_exbus!Q90</f>
        <v>-1.7921129032263394E-3</v>
      </c>
      <c r="R90" s="24">
        <f>BRPL_EOD!R90-BRPL_ISGS_exbus!R90</f>
        <v>4.129231327556937E-3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6.6425781249535021E-4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1.4099754472240988E-3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8.6872747374044934E-4</v>
      </c>
      <c r="Q91" s="24">
        <f>BRPL_EOD!Q91-BRPL_ISGS_exbus!Q91</f>
        <v>-1.7921129032263394E-3</v>
      </c>
      <c r="R91" s="24">
        <f>BRPL_EOD!R91-BRPL_ISGS_exbus!R91</f>
        <v>4.129231327556937E-3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6.6425781249535021E-4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1.4099754472240988E-3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8.6872747374044934E-4</v>
      </c>
      <c r="Q92" s="24">
        <f>BRPL_EOD!Q92-BRPL_ISGS_exbus!Q92</f>
        <v>-1.7921129032263394E-3</v>
      </c>
      <c r="R92" s="24">
        <f>BRPL_EOD!R92-BRPL_ISGS_exbus!R92</f>
        <v>4.129231327556937E-3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6.6425781249535021E-4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1.4099754472240988E-3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8.6872747374044934E-4</v>
      </c>
      <c r="Q93" s="24">
        <f>BRPL_EOD!Q93-BRPL_ISGS_exbus!Q93</f>
        <v>-1.7921129032263394E-3</v>
      </c>
      <c r="R93" s="24">
        <f>BRPL_EOD!R93-BRPL_ISGS_exbus!R93</f>
        <v>4.129231327556937E-3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6.6425781249535021E-4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1.4099754472240988E-3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8.6872747374044934E-4</v>
      </c>
      <c r="Q94" s="24">
        <f>BRPL_EOD!Q94-BRPL_ISGS_exbus!Q94</f>
        <v>-1.7921129032263394E-3</v>
      </c>
      <c r="R94" s="24">
        <f>BRPL_EOD!R94-BRPL_ISGS_exbus!R94</f>
        <v>4.129231327556937E-3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6.6425781249535021E-4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1.4099754472240988E-3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-1.4064427383218003E-3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-1.4374960127554459E-3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5.8060420032290949E-4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8.6872747374044934E-4</v>
      </c>
      <c r="Q95" s="24">
        <f>BRPL_EOD!Q95-BRPL_ISGS_exbus!Q95</f>
        <v>-1.7921129032263394E-3</v>
      </c>
      <c r="R95" s="24">
        <f>BRPL_EOD!R95-BRPL_ISGS_exbus!R95</f>
        <v>4.129231327556937E-3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6.6425781249535021E-4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1.4099754472240988E-3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-1.4064427383218003E-3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-1.4374960127554459E-3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-2.1115397631135124E-3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8.6872747374044934E-4</v>
      </c>
      <c r="Q96" s="24">
        <f>BRPL_EOD!Q96-BRPL_ISGS_exbus!Q96</f>
        <v>-1.7921129032263394E-3</v>
      </c>
      <c r="R96" s="24">
        <f>BRPL_EOD!R96-BRPL_ISGS_exbus!R96</f>
        <v>4.129231327556937E-3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6.6425781249535021E-4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1.4099754472240988E-3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-1.4064427383218003E-3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0.42958660287081685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2.2532263410361963E-3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8.6872747374044934E-4</v>
      </c>
      <c r="Q97" s="24">
        <f>BRPL_EOD!Q97-BRPL_ISGS_exbus!Q97</f>
        <v>-1.7921129032263394E-3</v>
      </c>
      <c r="R97" s="24">
        <f>BRPL_EOD!R97-BRPL_ISGS_exbus!R97</f>
        <v>4.129231327556937E-3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6.6425781249535021E-4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1.4099754472240988E-3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1.0142156045276352E-3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6.4228701502009713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2.2532263410361963E-3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8.6872747374044934E-4</v>
      </c>
      <c r="Q98" s="24">
        <f>BRPL_EOD!Q98-BRPL_ISGS_exbus!Q98</f>
        <v>-1.7921129032263394E-3</v>
      </c>
      <c r="R98" s="24">
        <f>BRPL_EOD!R98-BRPL_ISGS_exbus!R98</f>
        <v>4.129231327556937E-3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6.6425781249535021E-4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1.4099754472240988E-3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-8.0127815260677693E-7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1.7127902262464197E-3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8.7776384446319744E-7</v>
      </c>
      <c r="K99" s="24">
        <f>BRPL_EOD!K99-BRPL_ISGS_exbus!K99</f>
        <v>4.5066332461374259E-5</v>
      </c>
      <c r="L99" s="24">
        <f>BRPL_EOD!L99-BRPL_ISGS_exbus!L99</f>
        <v>3.0954787827441876E-6</v>
      </c>
      <c r="M99" s="24">
        <f>BRPL_EOD!M99-BRPL_ISGS_exbus!M99</f>
        <v>1.2980074067137082E-5</v>
      </c>
      <c r="N99" s="24">
        <f>BRPL_EOD!N99-BRPL_ISGS_exbus!N99</f>
        <v>-4.5096725938664761E-5</v>
      </c>
      <c r="O99" s="24">
        <f>BRPL_EOD!O99-BRPL_ISGS_exbus!O99</f>
        <v>-9.4929911259589161E-5</v>
      </c>
      <c r="P99" s="24">
        <f>BRPL_EOD!P99-BRPL_ISGS_exbus!P99</f>
        <v>-1.0351432834565522E-5</v>
      </c>
      <c r="Q99" s="24">
        <f>BRPL_EOD!Q99-BRPL_ISGS_exbus!Q99</f>
        <v>-6.12758042201067E-6</v>
      </c>
      <c r="R99" s="24">
        <f>BRPL_EOD!R99-BRPL_ISGS_exbus!R99</f>
        <v>2.8298960447703525E-5</v>
      </c>
      <c r="S99" s="24">
        <f>BRPL_EOD!S99-BRPL_ISGS_exbus!S99</f>
        <v>9.534397238747383E-5</v>
      </c>
      <c r="T99" s="24">
        <f>BRPL_EOD!T99-BRPL_ISGS_exbus!T99</f>
        <v>-1.9130341996322769E-5</v>
      </c>
      <c r="U99" s="24">
        <f>BRPL_EOD!U99-BRPL_ISGS_exbus!U99</f>
        <v>1.1716543124595802E-6</v>
      </c>
      <c r="V99" s="24">
        <f>BRPL_EOD!V99-BRPL_ISGS_exbus!V99</f>
        <v>1.0880130022206114E-5</v>
      </c>
      <c r="W99" s="24">
        <f>BRPL_EOD!W99-BRPL_ISGS_exbus!W99</f>
        <v>-1.5047278588325996E-4</v>
      </c>
      <c r="X99" s="24">
        <f>BRPL_EOD!X99-BRPL_ISGS_exbus!X99</f>
        <v>1.6639316832378626E-5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692.71</v>
      </c>
      <c r="C3" s="196">
        <f>PPCL_NG!P3+PPCL_Spot!P3+GT_NG!P3+GT_Spot!P3+Bawana_NG!P3+Bawana_RLNG!P3+Bawana_Spot!P3</f>
        <v>692.85018305626181</v>
      </c>
      <c r="D3" s="197">
        <f t="shared" ref="D3:D66" si="0">B3-C3</f>
        <v>-0.14018305626177607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135.67950191270472</v>
      </c>
      <c r="G3" s="197">
        <f t="shared" ref="G3:G66" si="1">E3-F3</f>
        <v>-7.9501912704728284E-2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112.31</v>
      </c>
      <c r="L3" s="196">
        <f>PPCL_NG!S3+PPCL_Spot!S3+GT_NG!S3+GT_Spot!S3+Bawana_NG!S3+Bawana_RLNG!S3+Bawana_Spot!S3</f>
        <v>112.33035707204641</v>
      </c>
      <c r="M3" s="197">
        <f t="shared" ref="M3:M66" si="3">K3-L3</f>
        <v>-2.0357072046408575E-2</v>
      </c>
      <c r="N3" s="196">
        <f>PPCL_NG!M3+PPCL_Spot!M3+GT_NG!M3+GT_Spot!M3+Bawana_NG!M3+Bawana_RLNG!M3+Bawana_Spot!M3</f>
        <v>205.68</v>
      </c>
      <c r="O3" s="196">
        <f>PPCL_NG!T3+PPCL_Spot!T3+GT_NG!T3+GT_Spot!T3+Bawana_NG!T3+Bawana_RLNG!T3+Bawana_Spot!T3</f>
        <v>205.78018607507633</v>
      </c>
      <c r="P3" s="197">
        <f t="shared" ref="P3:P66" si="4">N3-O3</f>
        <v>-0.10018607507632282</v>
      </c>
      <c r="Q3" s="197">
        <f>D3+G3+J3+M3+P3</f>
        <v>-0.34000000000002117</v>
      </c>
    </row>
    <row r="4" spans="1:17">
      <c r="A4" s="33" t="s">
        <v>46</v>
      </c>
      <c r="B4" s="196">
        <f>PPCL_NG!I4+PPCL_Spot!I4+GT_NG!I4+GT_Spot!I4+Bawana_NG!I4+Bawana_RLNG!I4+Bawana_Spot!I4</f>
        <v>651.18999999999994</v>
      </c>
      <c r="C4" s="196">
        <f>PPCL_NG!P4+PPCL_Spot!P4+GT_NG!P4+GT_Spot!P4+Bawana_NG!P4+Bawana_RLNG!P4+Bawana_Spot!P4</f>
        <v>651.33018305626172</v>
      </c>
      <c r="D4" s="197">
        <f t="shared" si="0"/>
        <v>-0.14018305626177607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135.67950191270472</v>
      </c>
      <c r="G4" s="197">
        <f t="shared" si="1"/>
        <v>-7.9501912704728284E-2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112.31</v>
      </c>
      <c r="L4" s="196">
        <f>PPCL_NG!S4+PPCL_Spot!S4+GT_NG!S4+GT_Spot!S4+Bawana_NG!S4+Bawana_RLNG!S4+Bawana_Spot!S4</f>
        <v>112.33035707204641</v>
      </c>
      <c r="M4" s="197">
        <f t="shared" si="3"/>
        <v>-2.0357072046408575E-2</v>
      </c>
      <c r="N4" s="196">
        <f>PPCL_NG!M4+PPCL_Spot!M4+GT_NG!M4+GT_Spot!M4+Bawana_NG!M4+Bawana_RLNG!M4+Bawana_Spot!M4</f>
        <v>205.68</v>
      </c>
      <c r="O4" s="196">
        <f>PPCL_NG!T4+PPCL_Spot!T4+GT_NG!T4+GT_Spot!T4+Bawana_NG!T4+Bawana_RLNG!T4+Bawana_Spot!T4</f>
        <v>205.78018607507633</v>
      </c>
      <c r="P4" s="197">
        <f t="shared" si="4"/>
        <v>-0.10018607507632282</v>
      </c>
      <c r="Q4" s="197">
        <f t="shared" ref="Q4:Q67" si="5">D4+G4+J4+M4+P4</f>
        <v>-0.34000000000002117</v>
      </c>
    </row>
    <row r="5" spans="1:17">
      <c r="A5" s="33" t="s">
        <v>47</v>
      </c>
      <c r="B5" s="196">
        <f>PPCL_NG!I5+PPCL_Spot!I5+GT_NG!I5+GT_Spot!I5+Bawana_NG!I5+Bawana_RLNG!I5+Bawana_Spot!I5</f>
        <v>611.18999999999994</v>
      </c>
      <c r="C5" s="196">
        <f>PPCL_NG!P5+PPCL_Spot!P5+GT_NG!P5+GT_Spot!P5+Bawana_NG!P5+Bawana_RLNG!P5+Bawana_Spot!P5</f>
        <v>611.33018305626172</v>
      </c>
      <c r="D5" s="197">
        <f t="shared" si="0"/>
        <v>-0.14018305626177607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135.67950191270472</v>
      </c>
      <c r="G5" s="197">
        <f t="shared" si="1"/>
        <v>-7.9501912704728284E-2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112.31</v>
      </c>
      <c r="L5" s="196">
        <f>PPCL_NG!S5+PPCL_Spot!S5+GT_NG!S5+GT_Spot!S5+Bawana_NG!S5+Bawana_RLNG!S5+Bawana_Spot!S5</f>
        <v>112.33035707204641</v>
      </c>
      <c r="M5" s="197">
        <f t="shared" si="3"/>
        <v>-2.0357072046408575E-2</v>
      </c>
      <c r="N5" s="196">
        <f>PPCL_NG!M5+PPCL_Spot!M5+GT_NG!M5+GT_Spot!M5+Bawana_NG!M5+Bawana_RLNG!M5+Bawana_Spot!M5</f>
        <v>205.68</v>
      </c>
      <c r="O5" s="196">
        <f>PPCL_NG!T5+PPCL_Spot!T5+GT_NG!T5+GT_Spot!T5+Bawana_NG!T5+Bawana_RLNG!T5+Bawana_Spot!T5</f>
        <v>205.78018607507633</v>
      </c>
      <c r="P5" s="197">
        <f t="shared" si="4"/>
        <v>-0.10018607507632282</v>
      </c>
      <c r="Q5" s="197">
        <f t="shared" si="5"/>
        <v>-0.34000000000002117</v>
      </c>
    </row>
    <row r="6" spans="1:17">
      <c r="A6" s="33" t="s">
        <v>48</v>
      </c>
      <c r="B6" s="196">
        <f>PPCL_NG!I6+PPCL_Spot!I6+GT_NG!I6+GT_Spot!I6+Bawana_NG!I6+Bawana_RLNG!I6+Bawana_Spot!I6</f>
        <v>571.18999999999994</v>
      </c>
      <c r="C6" s="196">
        <f>PPCL_NG!P6+PPCL_Spot!P6+GT_NG!P6+GT_Spot!P6+Bawana_NG!P6+Bawana_RLNG!P6+Bawana_Spot!P6</f>
        <v>571.33018305626172</v>
      </c>
      <c r="D6" s="197">
        <f t="shared" si="0"/>
        <v>-0.14018305626177607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135.67950191270472</v>
      </c>
      <c r="G6" s="197">
        <f t="shared" si="1"/>
        <v>-7.9501912704728284E-2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112.31</v>
      </c>
      <c r="L6" s="196">
        <f>PPCL_NG!S6+PPCL_Spot!S6+GT_NG!S6+GT_Spot!S6+Bawana_NG!S6+Bawana_RLNG!S6+Bawana_Spot!S6</f>
        <v>112.33035707204641</v>
      </c>
      <c r="M6" s="197">
        <f t="shared" si="3"/>
        <v>-2.0357072046408575E-2</v>
      </c>
      <c r="N6" s="196">
        <f>PPCL_NG!M6+PPCL_Spot!M6+GT_NG!M6+GT_Spot!M6+Bawana_NG!M6+Bawana_RLNG!M6+Bawana_Spot!M6</f>
        <v>205.68</v>
      </c>
      <c r="O6" s="196">
        <f>PPCL_NG!T6+PPCL_Spot!T6+GT_NG!T6+GT_Spot!T6+Bawana_NG!T6+Bawana_RLNG!T6+Bawana_Spot!T6</f>
        <v>205.78018607507633</v>
      </c>
      <c r="P6" s="197">
        <f t="shared" si="4"/>
        <v>-0.10018607507632282</v>
      </c>
      <c r="Q6" s="197">
        <f t="shared" si="5"/>
        <v>-0.34000000000002117</v>
      </c>
    </row>
    <row r="7" spans="1:17">
      <c r="A7" s="33" t="s">
        <v>49</v>
      </c>
      <c r="B7" s="196">
        <f>PPCL_NG!I7+PPCL_Spot!I7+GT_NG!I7+GT_Spot!I7+Bawana_NG!I7+Bawana_RLNG!I7+Bawana_Spot!I7</f>
        <v>591.18999999999994</v>
      </c>
      <c r="C7" s="196">
        <f>PPCL_NG!P7+PPCL_Spot!P7+GT_NG!P7+GT_Spot!P7+Bawana_NG!P7+Bawana_RLNG!P7+Bawana_Spot!P7</f>
        <v>591.33018305626172</v>
      </c>
      <c r="D7" s="197">
        <f t="shared" si="0"/>
        <v>-0.14018305626177607</v>
      </c>
      <c r="E7" s="196">
        <f>PPCL_NG!J7+PPCL_Spot!J7+GT_NG!J7+GT_Spot!J7+Bawana_NG!J7+Bawana_RLNG!J7+Bawana_Spot!J7</f>
        <v>135.6</v>
      </c>
      <c r="F7" s="196">
        <f>PPCL_NG!Q7+PPCL_Spot!Q7+GT_NG!Q7+GT_Spot!Q7+Bawana_NG!Q7+Bawana_RLNG!Q7+Bawana_Spot!Q7</f>
        <v>135.67950191270472</v>
      </c>
      <c r="G7" s="197">
        <f t="shared" si="1"/>
        <v>-7.9501912704728284E-2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112.31</v>
      </c>
      <c r="L7" s="196">
        <f>PPCL_NG!S7+PPCL_Spot!S7+GT_NG!S7+GT_Spot!S7+Bawana_NG!S7+Bawana_RLNG!S7+Bawana_Spot!S7</f>
        <v>112.33035707204641</v>
      </c>
      <c r="M7" s="197">
        <f t="shared" si="3"/>
        <v>-2.0357072046408575E-2</v>
      </c>
      <c r="N7" s="196">
        <f>PPCL_NG!M7+PPCL_Spot!M7+GT_NG!M7+GT_Spot!M7+Bawana_NG!M7+Bawana_RLNG!M7+Bawana_Spot!M7</f>
        <v>165.68</v>
      </c>
      <c r="O7" s="196">
        <f>PPCL_NG!T7+PPCL_Spot!T7+GT_NG!T7+GT_Spot!T7+Bawana_NG!T7+Bawana_RLNG!T7+Bawana_Spot!T7</f>
        <v>165.78018607507633</v>
      </c>
      <c r="P7" s="197">
        <f t="shared" si="4"/>
        <v>-0.10018607507632282</v>
      </c>
      <c r="Q7" s="197">
        <f t="shared" si="5"/>
        <v>-0.34000000000002117</v>
      </c>
    </row>
    <row r="8" spans="1:17">
      <c r="A8" s="33" t="s">
        <v>50</v>
      </c>
      <c r="B8" s="196">
        <f>PPCL_NG!I8+PPCL_Spot!I8+GT_NG!I8+GT_Spot!I8+Bawana_NG!I8+Bawana_RLNG!I8+Bawana_Spot!I8</f>
        <v>577.18999999999994</v>
      </c>
      <c r="C8" s="196">
        <f>PPCL_NG!P8+PPCL_Spot!P8+GT_NG!P8+GT_Spot!P8+Bawana_NG!P8+Bawana_RLNG!P8+Bawana_Spot!P8</f>
        <v>577.33018305626172</v>
      </c>
      <c r="D8" s="197">
        <f t="shared" si="0"/>
        <v>-0.14018305626177607</v>
      </c>
      <c r="E8" s="196">
        <f>PPCL_NG!J8+PPCL_Spot!J8+GT_NG!J8+GT_Spot!J8+Bawana_NG!J8+Bawana_RLNG!J8+Bawana_Spot!J8</f>
        <v>135.6</v>
      </c>
      <c r="F8" s="196">
        <f>PPCL_NG!Q8+PPCL_Spot!Q8+GT_NG!Q8+GT_Spot!Q8+Bawana_NG!Q8+Bawana_RLNG!Q8+Bawana_Spot!Q8</f>
        <v>135.67950191270472</v>
      </c>
      <c r="G8" s="197">
        <f t="shared" si="1"/>
        <v>-7.9501912704728284E-2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112.31</v>
      </c>
      <c r="L8" s="196">
        <f>PPCL_NG!S8+PPCL_Spot!S8+GT_NG!S8+GT_Spot!S8+Bawana_NG!S8+Bawana_RLNG!S8+Bawana_Spot!S8</f>
        <v>112.33035707204641</v>
      </c>
      <c r="M8" s="197">
        <f t="shared" si="3"/>
        <v>-2.0357072046408575E-2</v>
      </c>
      <c r="N8" s="196">
        <f>PPCL_NG!M8+PPCL_Spot!M8+GT_NG!M8+GT_Spot!M8+Bawana_NG!M8+Bawana_RLNG!M8+Bawana_Spot!M8</f>
        <v>165.68</v>
      </c>
      <c r="O8" s="196">
        <f>PPCL_NG!T8+PPCL_Spot!T8+GT_NG!T8+GT_Spot!T8+Bawana_NG!T8+Bawana_RLNG!T8+Bawana_Spot!T8</f>
        <v>165.78018607507633</v>
      </c>
      <c r="P8" s="197">
        <f t="shared" si="4"/>
        <v>-0.10018607507632282</v>
      </c>
      <c r="Q8" s="197">
        <f t="shared" si="5"/>
        <v>-0.34000000000002117</v>
      </c>
    </row>
    <row r="9" spans="1:17">
      <c r="A9" s="33" t="s">
        <v>51</v>
      </c>
      <c r="B9" s="196">
        <f>PPCL_NG!I9+PPCL_Spot!I9+GT_NG!I9+GT_Spot!I9+Bawana_NG!I9+Bawana_RLNG!I9+Bawana_Spot!I9</f>
        <v>578.18999999999994</v>
      </c>
      <c r="C9" s="196">
        <f>PPCL_NG!P9+PPCL_Spot!P9+GT_NG!P9+GT_Spot!P9+Bawana_NG!P9+Bawana_RLNG!P9+Bawana_Spot!P9</f>
        <v>578.32967526359744</v>
      </c>
      <c r="D9" s="197">
        <f t="shared" si="0"/>
        <v>-0.13967526359749627</v>
      </c>
      <c r="E9" s="196">
        <f>PPCL_NG!J9+PPCL_Spot!J9+GT_NG!J9+GT_Spot!J9+Bawana_NG!J9+Bawana_RLNG!J9+Bawana_Spot!J9</f>
        <v>135.6</v>
      </c>
      <c r="F9" s="196">
        <f>PPCL_NG!Q9+PPCL_Spot!Q9+GT_NG!Q9+GT_Spot!Q9+Bawana_NG!Q9+Bawana_RLNG!Q9+Bawana_Spot!Q9</f>
        <v>135.67950191270472</v>
      </c>
      <c r="G9" s="197">
        <f t="shared" si="1"/>
        <v>-7.9501912704728284E-2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99.31</v>
      </c>
      <c r="L9" s="196">
        <f>PPCL_NG!S9+PPCL_Spot!S9+GT_NG!S9+GT_Spot!S9+Bawana_NG!S9+Bawana_RLNG!S9+Bawana_Spot!S9</f>
        <v>99.330864864710747</v>
      </c>
      <c r="M9" s="197">
        <f t="shared" si="3"/>
        <v>-2.0864864710745223E-2</v>
      </c>
      <c r="N9" s="196">
        <f>PPCL_NG!M9+PPCL_Spot!M9+GT_NG!M9+GT_Spot!M9+Bawana_NG!M9+Bawana_RLNG!M9+Bawana_Spot!M9</f>
        <v>165.68</v>
      </c>
      <c r="O9" s="196">
        <f>PPCL_NG!T9+PPCL_Spot!T9+GT_NG!T9+GT_Spot!T9+Bawana_NG!T9+Bawana_RLNG!T9+Bawana_Spot!T9</f>
        <v>165.78018607507633</v>
      </c>
      <c r="P9" s="197">
        <f t="shared" si="4"/>
        <v>-0.10018607507632282</v>
      </c>
      <c r="Q9" s="197">
        <f t="shared" si="5"/>
        <v>-0.34000000000007802</v>
      </c>
    </row>
    <row r="10" spans="1:17">
      <c r="A10" s="33" t="s">
        <v>52</v>
      </c>
      <c r="B10" s="196">
        <f>PPCL_NG!I10+PPCL_Spot!I10+GT_NG!I10+GT_Spot!I10+Bawana_NG!I10+Bawana_RLNG!I10+Bawana_Spot!I10</f>
        <v>572.18999999999994</v>
      </c>
      <c r="C10" s="196">
        <f>PPCL_NG!P10+PPCL_Spot!P10+GT_NG!P10+GT_Spot!P10+Bawana_NG!P10+Bawana_RLNG!P10+Bawana_Spot!P10</f>
        <v>572.32967526359744</v>
      </c>
      <c r="D10" s="197">
        <f t="shared" si="0"/>
        <v>-0.13967526359749627</v>
      </c>
      <c r="E10" s="196">
        <f>PPCL_NG!J10+PPCL_Spot!J10+GT_NG!J10+GT_Spot!J10+Bawana_NG!J10+Bawana_RLNG!J10+Bawana_Spot!J10</f>
        <v>135.6</v>
      </c>
      <c r="F10" s="196">
        <f>PPCL_NG!Q10+PPCL_Spot!Q10+GT_NG!Q10+GT_Spot!Q10+Bawana_NG!Q10+Bawana_RLNG!Q10+Bawana_Spot!Q10</f>
        <v>135.67950191270472</v>
      </c>
      <c r="G10" s="197">
        <f t="shared" si="1"/>
        <v>-7.9501912704728284E-2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99.31</v>
      </c>
      <c r="L10" s="196">
        <f>PPCL_NG!S10+PPCL_Spot!S10+GT_NG!S10+GT_Spot!S10+Bawana_NG!S10+Bawana_RLNG!S10+Bawana_Spot!S10</f>
        <v>99.330864864710747</v>
      </c>
      <c r="M10" s="197">
        <f t="shared" si="3"/>
        <v>-2.0864864710745223E-2</v>
      </c>
      <c r="N10" s="196">
        <f>PPCL_NG!M10+PPCL_Spot!M10+GT_NG!M10+GT_Spot!M10+Bawana_NG!M10+Bawana_RLNG!M10+Bawana_Spot!M10</f>
        <v>165.68</v>
      </c>
      <c r="O10" s="196">
        <f>PPCL_NG!T10+PPCL_Spot!T10+GT_NG!T10+GT_Spot!T10+Bawana_NG!T10+Bawana_RLNG!T10+Bawana_Spot!T10</f>
        <v>165.78018607507633</v>
      </c>
      <c r="P10" s="197">
        <f t="shared" si="4"/>
        <v>-0.10018607507632282</v>
      </c>
      <c r="Q10" s="197">
        <f t="shared" si="5"/>
        <v>-0.34000000000007802</v>
      </c>
    </row>
    <row r="11" spans="1:17">
      <c r="A11" s="33" t="s">
        <v>53</v>
      </c>
      <c r="B11" s="196">
        <f>PPCL_NG!I11+PPCL_Spot!I11+GT_NG!I11+GT_Spot!I11+Bawana_NG!I11+Bawana_RLNG!I11+Bawana_Spot!I11</f>
        <v>322.23</v>
      </c>
      <c r="C11" s="196">
        <f>PPCL_NG!P11+PPCL_Spot!P11+GT_NG!P11+GT_Spot!P11+Bawana_NG!P11+Bawana_RLNG!P11+Bawana_Spot!P11</f>
        <v>322.3696752635974</v>
      </c>
      <c r="D11" s="197">
        <f t="shared" si="0"/>
        <v>-0.13967526359738258</v>
      </c>
      <c r="E11" s="196">
        <f>PPCL_NG!J11+PPCL_Spot!J11+GT_NG!J11+GT_Spot!J11+Bawana_NG!J11+Bawana_RLNG!J11+Bawana_Spot!J11</f>
        <v>135.6</v>
      </c>
      <c r="F11" s="196">
        <f>PPCL_NG!Q11+PPCL_Spot!Q11+GT_NG!Q11+GT_Spot!Q11+Bawana_NG!Q11+Bawana_RLNG!Q11+Bawana_Spot!Q11</f>
        <v>135.67950191270472</v>
      </c>
      <c r="G11" s="197">
        <f t="shared" si="1"/>
        <v>-7.9501912704728284E-2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23.439771883910787</v>
      </c>
      <c r="J11" s="197">
        <f t="shared" si="2"/>
        <v>2.281160892145806E-4</v>
      </c>
      <c r="K11" s="196">
        <f>PPCL_NG!L11+PPCL_Spot!L11+GT_NG!L11+GT_Spot!L11+Bawana_NG!L11+Bawana_RLNG!L11+Bawana_Spot!L11</f>
        <v>99.31</v>
      </c>
      <c r="L11" s="196">
        <f>PPCL_NG!S11+PPCL_Spot!S11+GT_NG!S11+GT_Spot!S11+Bawana_NG!S11+Bawana_RLNG!S11+Bawana_Spot!S11</f>
        <v>99.330864864710747</v>
      </c>
      <c r="M11" s="197">
        <f t="shared" si="3"/>
        <v>-2.0864864710745223E-2</v>
      </c>
      <c r="N11" s="196">
        <f>PPCL_NG!M11+PPCL_Spot!M11+GT_NG!M11+GT_Spot!M11+Bawana_NG!M11+Bawana_RLNG!M11+Bawana_Spot!M11</f>
        <v>165.68</v>
      </c>
      <c r="O11" s="196">
        <f>PPCL_NG!T11+PPCL_Spot!T11+GT_NG!T11+GT_Spot!T11+Bawana_NG!T11+Bawana_RLNG!T11+Bawana_Spot!T11</f>
        <v>165.78018607507633</v>
      </c>
      <c r="P11" s="197">
        <f t="shared" si="4"/>
        <v>-0.10018607507632282</v>
      </c>
      <c r="Q11" s="197">
        <f t="shared" si="5"/>
        <v>-0.33999999999996433</v>
      </c>
    </row>
    <row r="12" spans="1:17">
      <c r="A12" s="33" t="s">
        <v>54</v>
      </c>
      <c r="B12" s="196">
        <f>PPCL_NG!I12+PPCL_Spot!I12+GT_NG!I12+GT_Spot!I12+Bawana_NG!I12+Bawana_RLNG!I12+Bawana_Spot!I12</f>
        <v>321.83</v>
      </c>
      <c r="C12" s="196">
        <f>PPCL_NG!P12+PPCL_Spot!P12+GT_NG!P12+GT_Spot!P12+Bawana_NG!P12+Bawana_RLNG!P12+Bawana_Spot!P12</f>
        <v>321.96918309532276</v>
      </c>
      <c r="D12" s="197">
        <f t="shared" si="0"/>
        <v>-0.13918309532277817</v>
      </c>
      <c r="E12" s="196">
        <f>PPCL_NG!J12+PPCL_Spot!J12+GT_NG!J12+GT_Spot!J12+Bawana_NG!J12+Bawana_RLNG!J12+Bawana_Spot!J12</f>
        <v>123</v>
      </c>
      <c r="F12" s="196">
        <f>PPCL_NG!Q12+PPCL_Spot!Q12+GT_NG!Q12+GT_Spot!Q12+Bawana_NG!Q12+Bawana_RLNG!Q12+Bawana_Spot!Q12</f>
        <v>123.07999408097939</v>
      </c>
      <c r="G12" s="197">
        <f t="shared" si="1"/>
        <v>-7.9994080979389537E-2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23.439771883910787</v>
      </c>
      <c r="J12" s="197">
        <f t="shared" si="2"/>
        <v>2.281160892145806E-4</v>
      </c>
      <c r="K12" s="196">
        <f>PPCL_NG!L12+PPCL_Spot!L12+GT_NG!L12+GT_Spot!L12+Bawana_NG!L12+Bawana_RLNG!L12+Bawana_Spot!L12</f>
        <v>99.31</v>
      </c>
      <c r="L12" s="196">
        <f>PPCL_NG!S12+PPCL_Spot!S12+GT_NG!S12+GT_Spot!S12+Bawana_NG!S12+Bawana_RLNG!S12+Bawana_Spot!S12</f>
        <v>99.330864864710747</v>
      </c>
      <c r="M12" s="197">
        <f t="shared" si="3"/>
        <v>-2.0864864710745223E-2</v>
      </c>
      <c r="N12" s="196">
        <f>PPCL_NG!M12+PPCL_Spot!M12+GT_NG!M12+GT_Spot!M12+Bawana_NG!M12+Bawana_RLNG!M12+Bawana_Spot!M12</f>
        <v>165.68</v>
      </c>
      <c r="O12" s="196">
        <f>PPCL_NG!T12+PPCL_Spot!T12+GT_NG!T12+GT_Spot!T12+Bawana_NG!T12+Bawana_RLNG!T12+Bawana_Spot!T12</f>
        <v>165.78018607507633</v>
      </c>
      <c r="P12" s="197">
        <f t="shared" si="4"/>
        <v>-0.10018607507632282</v>
      </c>
      <c r="Q12" s="197">
        <f t="shared" si="5"/>
        <v>-0.34000000000002117</v>
      </c>
    </row>
    <row r="13" spans="1:17">
      <c r="A13" s="33" t="s">
        <v>55</v>
      </c>
      <c r="B13" s="196">
        <f>PPCL_NG!I13+PPCL_Spot!I13+GT_NG!I13+GT_Spot!I13+Bawana_NG!I13+Bawana_RLNG!I13+Bawana_Spot!I13</f>
        <v>327.88</v>
      </c>
      <c r="C13" s="196">
        <f>PPCL_NG!P13+PPCL_Spot!P13+GT_NG!P13+GT_Spot!P13+Bawana_NG!P13+Bawana_RLNG!P13+Bawana_Spot!P13</f>
        <v>328.01908275780841</v>
      </c>
      <c r="D13" s="197">
        <f t="shared" si="0"/>
        <v>-0.13908275780840995</v>
      </c>
      <c r="E13" s="196">
        <f>PPCL_NG!J13+PPCL_Spot!J13+GT_NG!J13+GT_Spot!J13+Bawana_NG!J13+Bawana_RLNG!J13+Bawana_Spot!J13</f>
        <v>123</v>
      </c>
      <c r="F13" s="196">
        <f>PPCL_NG!Q13+PPCL_Spot!Q13+GT_NG!Q13+GT_Spot!Q13+Bawana_NG!Q13+Bawana_RLNG!Q13+Bawana_Spot!Q13</f>
        <v>123.08007871357421</v>
      </c>
      <c r="G13" s="197">
        <f t="shared" si="1"/>
        <v>-8.0078713574209814E-2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23.439782867340867</v>
      </c>
      <c r="J13" s="197">
        <f t="shared" si="2"/>
        <v>2.1713265913447799E-4</v>
      </c>
      <c r="K13" s="196">
        <f>PPCL_NG!L13+PPCL_Spot!L13+GT_NG!L13+GT_Spot!L13+Bawana_NG!L13+Bawana_RLNG!L13+Bawana_Spot!L13</f>
        <v>103.21000000000001</v>
      </c>
      <c r="L13" s="196">
        <f>PPCL_NG!S13+PPCL_Spot!S13+GT_NG!S13+GT_Spot!S13+Bawana_NG!S13+Bawana_RLNG!S13+Bawana_Spot!S13</f>
        <v>103.23073866897963</v>
      </c>
      <c r="M13" s="197">
        <f t="shared" si="3"/>
        <v>-2.0738668979618069E-2</v>
      </c>
      <c r="N13" s="196">
        <f>PPCL_NG!M13+PPCL_Spot!M13+GT_NG!M13+GT_Spot!M13+Bawana_NG!M13+Bawana_RLNG!M13+Bawana_Spot!M13</f>
        <v>165.68</v>
      </c>
      <c r="O13" s="196">
        <f>PPCL_NG!T13+PPCL_Spot!T13+GT_NG!T13+GT_Spot!T13+Bawana_NG!T13+Bawana_RLNG!T13+Bawana_Spot!T13</f>
        <v>165.78031699229689</v>
      </c>
      <c r="P13" s="197">
        <f t="shared" si="4"/>
        <v>-0.10031699229688229</v>
      </c>
      <c r="Q13" s="197">
        <f t="shared" si="5"/>
        <v>-0.33999999999998565</v>
      </c>
    </row>
    <row r="14" spans="1:17">
      <c r="A14" s="33" t="s">
        <v>56</v>
      </c>
      <c r="B14" s="196">
        <f>PPCL_NG!I14+PPCL_Spot!I14+GT_NG!I14+GT_Spot!I14+Bawana_NG!I14+Bawana_RLNG!I14+Bawana_Spot!I14</f>
        <v>327.88</v>
      </c>
      <c r="C14" s="196">
        <f>PPCL_NG!P14+PPCL_Spot!P14+GT_NG!P14+GT_Spot!P14+Bawana_NG!P14+Bawana_RLNG!P14+Bawana_Spot!P14</f>
        <v>328.01492511402807</v>
      </c>
      <c r="D14" s="197">
        <f t="shared" si="0"/>
        <v>-0.1349251140280785</v>
      </c>
      <c r="E14" s="196">
        <f>PPCL_NG!J14+PPCL_Spot!J14+GT_NG!J14+GT_Spot!J14+Bawana_NG!J14+Bawana_RLNG!J14+Bawana_Spot!J14</f>
        <v>123</v>
      </c>
      <c r="F14" s="196">
        <f>PPCL_NG!Q14+PPCL_Spot!Q14+GT_NG!Q14+GT_Spot!Q14+Bawana_NG!Q14+Bawana_RLNG!Q14+Bawana_Spot!Q14</f>
        <v>123.07771976674852</v>
      </c>
      <c r="G14" s="197">
        <f t="shared" si="1"/>
        <v>-7.771976674851544E-2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23.439782867340867</v>
      </c>
      <c r="J14" s="197">
        <f t="shared" si="2"/>
        <v>2.1713265913447799E-4</v>
      </c>
      <c r="K14" s="196">
        <f>PPCL_NG!L14+PPCL_Spot!L14+GT_NG!L14+GT_Spot!L14+Bawana_NG!L14+Bawana_RLNG!L14+Bawana_Spot!L14</f>
        <v>103.21000000000001</v>
      </c>
      <c r="L14" s="196">
        <f>PPCL_NG!S14+PPCL_Spot!S14+GT_NG!S14+GT_Spot!S14+Bawana_NG!S14+Bawana_RLNG!S14+Bawana_Spot!S14</f>
        <v>103.23012534280494</v>
      </c>
      <c r="M14" s="197">
        <f t="shared" si="3"/>
        <v>-2.0125342804931279E-2</v>
      </c>
      <c r="N14" s="196">
        <f>PPCL_NG!M14+PPCL_Spot!M14+GT_NG!M14+GT_Spot!M14+Bawana_NG!M14+Bawana_RLNG!M14+Bawana_Spot!M14</f>
        <v>165.69</v>
      </c>
      <c r="O14" s="196">
        <f>PPCL_NG!T14+PPCL_Spot!T14+GT_NG!T14+GT_Spot!T14+Bawana_NG!T14+Bawana_RLNG!T14+Bawana_Spot!T14</f>
        <v>165.78744690907754</v>
      </c>
      <c r="P14" s="197">
        <f t="shared" si="4"/>
        <v>-9.7446909077547161E-2</v>
      </c>
      <c r="Q14" s="197">
        <f t="shared" si="5"/>
        <v>-0.3299999999999379</v>
      </c>
    </row>
    <row r="15" spans="1:17">
      <c r="A15" s="33" t="s">
        <v>57</v>
      </c>
      <c r="B15" s="196">
        <f>PPCL_NG!I15+PPCL_Spot!I15+GT_NG!I15+GT_Spot!I15+Bawana_NG!I15+Bawana_RLNG!I15+Bawana_Spot!I15</f>
        <v>327.88</v>
      </c>
      <c r="C15" s="196">
        <f>PPCL_NG!P15+PPCL_Spot!P15+GT_NG!P15+GT_Spot!P15+Bawana_NG!P15+Bawana_RLNG!P15+Bawana_Spot!P15</f>
        <v>328.01992994746058</v>
      </c>
      <c r="D15" s="197">
        <f t="shared" si="0"/>
        <v>-0.13992994746058685</v>
      </c>
      <c r="E15" s="196">
        <f>PPCL_NG!J15+PPCL_Spot!J15+GT_NG!J15+GT_Spot!J15+Bawana_NG!J15+Bawana_RLNG!J15+Bawana_Spot!J15</f>
        <v>123</v>
      </c>
      <c r="F15" s="196">
        <f>PPCL_NG!Q15+PPCL_Spot!Q15+GT_NG!Q15+GT_Spot!Q15+Bawana_NG!Q15+Bawana_RLNG!Q15+Bawana_Spot!Q15</f>
        <v>123.07939287799182</v>
      </c>
      <c r="G15" s="197">
        <f t="shared" si="1"/>
        <v>-7.939287799182182E-2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23.44</v>
      </c>
      <c r="J15" s="197">
        <f t="shared" si="2"/>
        <v>0</v>
      </c>
      <c r="K15" s="196">
        <f>PPCL_NG!L15+PPCL_Spot!L15+GT_NG!L15+GT_Spot!L15+Bawana_NG!L15+Bawana_RLNG!L15+Bawana_Spot!L15</f>
        <v>106.67</v>
      </c>
      <c r="L15" s="196">
        <f>PPCL_NG!S15+PPCL_Spot!S15+GT_NG!S15+GT_Spot!S15+Bawana_NG!S15+Bawana_RLNG!S15+Bawana_Spot!S15</f>
        <v>106.69064214827787</v>
      </c>
      <c r="M15" s="197">
        <f t="shared" si="3"/>
        <v>-2.0642148277872252E-2</v>
      </c>
      <c r="N15" s="196">
        <f>PPCL_NG!M15+PPCL_Spot!M15+GT_NG!M15+GT_Spot!M15+Bawana_NG!M15+Bawana_RLNG!M15+Bawana_Spot!M15</f>
        <v>165.69</v>
      </c>
      <c r="O15" s="196">
        <f>PPCL_NG!T15+PPCL_Spot!T15+GT_NG!T15+GT_Spot!T15+Bawana_NG!T15+Bawana_RLNG!T15+Bawana_Spot!T15</f>
        <v>165.79003502626969</v>
      </c>
      <c r="P15" s="197">
        <f t="shared" si="4"/>
        <v>-0.10003502626969407</v>
      </c>
      <c r="Q15" s="197">
        <f t="shared" si="5"/>
        <v>-0.33999999999997499</v>
      </c>
    </row>
    <row r="16" spans="1:17">
      <c r="A16" s="33" t="s">
        <v>58</v>
      </c>
      <c r="B16" s="196">
        <f>PPCL_NG!I16+PPCL_Spot!I16+GT_NG!I16+GT_Spot!I16+Bawana_NG!I16+Bawana_RLNG!I16+Bawana_Spot!I16</f>
        <v>327.88</v>
      </c>
      <c r="C16" s="196">
        <f>PPCL_NG!P16+PPCL_Spot!P16+GT_NG!P16+GT_Spot!P16+Bawana_NG!P16+Bawana_RLNG!P16+Bawana_Spot!P16</f>
        <v>328.01992994746058</v>
      </c>
      <c r="D16" s="197">
        <f t="shared" si="0"/>
        <v>-0.13992994746058685</v>
      </c>
      <c r="E16" s="196">
        <f>PPCL_NG!J16+PPCL_Spot!J16+GT_NG!J16+GT_Spot!J16+Bawana_NG!J16+Bawana_RLNG!J16+Bawana_Spot!J16</f>
        <v>123</v>
      </c>
      <c r="F16" s="196">
        <f>PPCL_NG!Q16+PPCL_Spot!Q16+GT_NG!Q16+GT_Spot!Q16+Bawana_NG!Q16+Bawana_RLNG!Q16+Bawana_Spot!Q16</f>
        <v>123.07939287799182</v>
      </c>
      <c r="G16" s="197">
        <f t="shared" si="1"/>
        <v>-7.939287799182182E-2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23.44</v>
      </c>
      <c r="J16" s="197">
        <f t="shared" si="2"/>
        <v>0</v>
      </c>
      <c r="K16" s="196">
        <f>PPCL_NG!L16+PPCL_Spot!L16+GT_NG!L16+GT_Spot!L16+Bawana_NG!L16+Bawana_RLNG!L16+Bawana_Spot!L16</f>
        <v>106.67</v>
      </c>
      <c r="L16" s="196">
        <f>PPCL_NG!S16+PPCL_Spot!S16+GT_NG!S16+GT_Spot!S16+Bawana_NG!S16+Bawana_RLNG!S16+Bawana_Spot!S16</f>
        <v>106.69064214827787</v>
      </c>
      <c r="M16" s="197">
        <f t="shared" si="3"/>
        <v>-2.0642148277872252E-2</v>
      </c>
      <c r="N16" s="196">
        <f>PPCL_NG!M16+PPCL_Spot!M16+GT_NG!M16+GT_Spot!M16+Bawana_NG!M16+Bawana_RLNG!M16+Bawana_Spot!M16</f>
        <v>165.69</v>
      </c>
      <c r="O16" s="196">
        <f>PPCL_NG!T16+PPCL_Spot!T16+GT_NG!T16+GT_Spot!T16+Bawana_NG!T16+Bawana_RLNG!T16+Bawana_Spot!T16</f>
        <v>165.79003502626969</v>
      </c>
      <c r="P16" s="197">
        <f t="shared" si="4"/>
        <v>-0.10003502626969407</v>
      </c>
      <c r="Q16" s="197">
        <f t="shared" si="5"/>
        <v>-0.33999999999997499</v>
      </c>
    </row>
    <row r="17" spans="1:17">
      <c r="A17" s="33" t="s">
        <v>59</v>
      </c>
      <c r="B17" s="196">
        <f>PPCL_NG!I17+PPCL_Spot!I17+GT_NG!I17+GT_Spot!I17+Bawana_NG!I17+Bawana_RLNG!I17+Bawana_Spot!I17</f>
        <v>327.88</v>
      </c>
      <c r="C17" s="196">
        <f>PPCL_NG!P17+PPCL_Spot!P17+GT_NG!P17+GT_Spot!P17+Bawana_NG!P17+Bawana_RLNG!P17+Bawana_Spot!P17</f>
        <v>328.01992994746058</v>
      </c>
      <c r="D17" s="197">
        <f t="shared" si="0"/>
        <v>-0.13992994746058685</v>
      </c>
      <c r="E17" s="196">
        <f>PPCL_NG!J17+PPCL_Spot!J17+GT_NG!J17+GT_Spot!J17+Bawana_NG!J17+Bawana_RLNG!J17+Bawana_Spot!J17</f>
        <v>123</v>
      </c>
      <c r="F17" s="196">
        <f>PPCL_NG!Q17+PPCL_Spot!Q17+GT_NG!Q17+GT_Spot!Q17+Bawana_NG!Q17+Bawana_RLNG!Q17+Bawana_Spot!Q17</f>
        <v>123.07939287799182</v>
      </c>
      <c r="G17" s="197">
        <f t="shared" si="1"/>
        <v>-7.939287799182182E-2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23.44</v>
      </c>
      <c r="J17" s="197">
        <f t="shared" si="2"/>
        <v>0</v>
      </c>
      <c r="K17" s="196">
        <f>PPCL_NG!L17+PPCL_Spot!L17+GT_NG!L17+GT_Spot!L17+Bawana_NG!L17+Bawana_RLNG!L17+Bawana_Spot!L17</f>
        <v>106.67</v>
      </c>
      <c r="L17" s="196">
        <f>PPCL_NG!S17+PPCL_Spot!S17+GT_NG!S17+GT_Spot!S17+Bawana_NG!S17+Bawana_RLNG!S17+Bawana_Spot!S17</f>
        <v>106.69064214827787</v>
      </c>
      <c r="M17" s="197">
        <f t="shared" si="3"/>
        <v>-2.0642148277872252E-2</v>
      </c>
      <c r="N17" s="196">
        <f>PPCL_NG!M17+PPCL_Spot!M17+GT_NG!M17+GT_Spot!M17+Bawana_NG!M17+Bawana_RLNG!M17+Bawana_Spot!M17</f>
        <v>165.69</v>
      </c>
      <c r="O17" s="196">
        <f>PPCL_NG!T17+PPCL_Spot!T17+GT_NG!T17+GT_Spot!T17+Bawana_NG!T17+Bawana_RLNG!T17+Bawana_Spot!T17</f>
        <v>165.79003502626969</v>
      </c>
      <c r="P17" s="197">
        <f t="shared" si="4"/>
        <v>-0.10003502626969407</v>
      </c>
      <c r="Q17" s="197">
        <f t="shared" si="5"/>
        <v>-0.33999999999997499</v>
      </c>
    </row>
    <row r="18" spans="1:17">
      <c r="A18" s="33" t="s">
        <v>60</v>
      </c>
      <c r="B18" s="196">
        <f>PPCL_NG!I18+PPCL_Spot!I18+GT_NG!I18+GT_Spot!I18+Bawana_NG!I18+Bawana_RLNG!I18+Bawana_Spot!I18</f>
        <v>327.88</v>
      </c>
      <c r="C18" s="196">
        <f>PPCL_NG!P18+PPCL_Spot!P18+GT_NG!P18+GT_Spot!P18+Bawana_NG!P18+Bawana_RLNG!P18+Bawana_Spot!P18</f>
        <v>328.01992994746058</v>
      </c>
      <c r="D18" s="197">
        <f t="shared" si="0"/>
        <v>-0.13992994746058685</v>
      </c>
      <c r="E18" s="196">
        <f>PPCL_NG!J18+PPCL_Spot!J18+GT_NG!J18+GT_Spot!J18+Bawana_NG!J18+Bawana_RLNG!J18+Bawana_Spot!J18</f>
        <v>123</v>
      </c>
      <c r="F18" s="196">
        <f>PPCL_NG!Q18+PPCL_Spot!Q18+GT_NG!Q18+GT_Spot!Q18+Bawana_NG!Q18+Bawana_RLNG!Q18+Bawana_Spot!Q18</f>
        <v>123.07939287799182</v>
      </c>
      <c r="G18" s="197">
        <f t="shared" si="1"/>
        <v>-7.939287799182182E-2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23.44</v>
      </c>
      <c r="J18" s="197">
        <f t="shared" si="2"/>
        <v>0</v>
      </c>
      <c r="K18" s="196">
        <f>PPCL_NG!L18+PPCL_Spot!L18+GT_NG!L18+GT_Spot!L18+Bawana_NG!L18+Bawana_RLNG!L18+Bawana_Spot!L18</f>
        <v>106.67</v>
      </c>
      <c r="L18" s="196">
        <f>PPCL_NG!S18+PPCL_Spot!S18+GT_NG!S18+GT_Spot!S18+Bawana_NG!S18+Bawana_RLNG!S18+Bawana_Spot!S18</f>
        <v>106.69064214827787</v>
      </c>
      <c r="M18" s="197">
        <f t="shared" si="3"/>
        <v>-2.0642148277872252E-2</v>
      </c>
      <c r="N18" s="196">
        <f>PPCL_NG!M18+PPCL_Spot!M18+GT_NG!M18+GT_Spot!M18+Bawana_NG!M18+Bawana_RLNG!M18+Bawana_Spot!M18</f>
        <v>165.69</v>
      </c>
      <c r="O18" s="196">
        <f>PPCL_NG!T18+PPCL_Spot!T18+GT_NG!T18+GT_Spot!T18+Bawana_NG!T18+Bawana_RLNG!T18+Bawana_Spot!T18</f>
        <v>165.79003502626969</v>
      </c>
      <c r="P18" s="197">
        <f t="shared" si="4"/>
        <v>-0.10003502626969407</v>
      </c>
      <c r="Q18" s="197">
        <f t="shared" si="5"/>
        <v>-0.33999999999997499</v>
      </c>
    </row>
    <row r="19" spans="1:17">
      <c r="A19" s="33" t="s">
        <v>61</v>
      </c>
      <c r="B19" s="196">
        <f>PPCL_NG!I19+PPCL_Spot!I19+GT_NG!I19+GT_Spot!I19+Bawana_NG!I19+Bawana_RLNG!I19+Bawana_Spot!I19</f>
        <v>327.88</v>
      </c>
      <c r="C19" s="196">
        <f>PPCL_NG!P19+PPCL_Spot!P19+GT_NG!P19+GT_Spot!P19+Bawana_NG!P19+Bawana_RLNG!P19+Bawana_Spot!P19</f>
        <v>328.01992994746058</v>
      </c>
      <c r="D19" s="197">
        <f t="shared" si="0"/>
        <v>-0.13992994746058685</v>
      </c>
      <c r="E19" s="196">
        <f>PPCL_NG!J19+PPCL_Spot!J19+GT_NG!J19+GT_Spot!J19+Bawana_NG!J19+Bawana_RLNG!J19+Bawana_Spot!J19</f>
        <v>123</v>
      </c>
      <c r="F19" s="196">
        <f>PPCL_NG!Q19+PPCL_Spot!Q19+GT_NG!Q19+GT_Spot!Q19+Bawana_NG!Q19+Bawana_RLNG!Q19+Bawana_Spot!Q19</f>
        <v>123.07939287799182</v>
      </c>
      <c r="G19" s="197">
        <f t="shared" si="1"/>
        <v>-7.939287799182182E-2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23.44</v>
      </c>
      <c r="J19" s="197">
        <f t="shared" si="2"/>
        <v>0</v>
      </c>
      <c r="K19" s="196">
        <f>PPCL_NG!L19+PPCL_Spot!L19+GT_NG!L19+GT_Spot!L19+Bawana_NG!L19+Bawana_RLNG!L19+Bawana_Spot!L19</f>
        <v>106.67</v>
      </c>
      <c r="L19" s="196">
        <f>PPCL_NG!S19+PPCL_Spot!S19+GT_NG!S19+GT_Spot!S19+Bawana_NG!S19+Bawana_RLNG!S19+Bawana_Spot!S19</f>
        <v>106.69064214827787</v>
      </c>
      <c r="M19" s="197">
        <f t="shared" si="3"/>
        <v>-2.0642148277872252E-2</v>
      </c>
      <c r="N19" s="196">
        <f>PPCL_NG!M19+PPCL_Spot!M19+GT_NG!M19+GT_Spot!M19+Bawana_NG!M19+Bawana_RLNG!M19+Bawana_Spot!M19</f>
        <v>165.69</v>
      </c>
      <c r="O19" s="196">
        <f>PPCL_NG!T19+PPCL_Spot!T19+GT_NG!T19+GT_Spot!T19+Bawana_NG!T19+Bawana_RLNG!T19+Bawana_Spot!T19</f>
        <v>165.79003502626969</v>
      </c>
      <c r="P19" s="197">
        <f t="shared" si="4"/>
        <v>-0.10003502626969407</v>
      </c>
      <c r="Q19" s="197">
        <f t="shared" si="5"/>
        <v>-0.33999999999997499</v>
      </c>
    </row>
    <row r="20" spans="1:17">
      <c r="A20" s="33" t="s">
        <v>62</v>
      </c>
      <c r="B20" s="196">
        <f>PPCL_NG!I20+PPCL_Spot!I20+GT_NG!I20+GT_Spot!I20+Bawana_NG!I20+Bawana_RLNG!I20+Bawana_Spot!I20</f>
        <v>327.88</v>
      </c>
      <c r="C20" s="196">
        <f>PPCL_NG!P20+PPCL_Spot!P20+GT_NG!P20+GT_Spot!P20+Bawana_NG!P20+Bawana_RLNG!P20+Bawana_Spot!P20</f>
        <v>328.01992994746058</v>
      </c>
      <c r="D20" s="197">
        <f t="shared" si="0"/>
        <v>-0.13992994746058685</v>
      </c>
      <c r="E20" s="196">
        <f>PPCL_NG!J20+PPCL_Spot!J20+GT_NG!J20+GT_Spot!J20+Bawana_NG!J20+Bawana_RLNG!J20+Bawana_Spot!J20</f>
        <v>123</v>
      </c>
      <c r="F20" s="196">
        <f>PPCL_NG!Q20+PPCL_Spot!Q20+GT_NG!Q20+GT_Spot!Q20+Bawana_NG!Q20+Bawana_RLNG!Q20+Bawana_Spot!Q20</f>
        <v>123.07939287799182</v>
      </c>
      <c r="G20" s="197">
        <f t="shared" si="1"/>
        <v>-7.939287799182182E-2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23.44</v>
      </c>
      <c r="J20" s="197">
        <f t="shared" si="2"/>
        <v>0</v>
      </c>
      <c r="K20" s="196">
        <f>PPCL_NG!L20+PPCL_Spot!L20+GT_NG!L20+GT_Spot!L20+Bawana_NG!L20+Bawana_RLNG!L20+Bawana_Spot!L20</f>
        <v>106.67</v>
      </c>
      <c r="L20" s="196">
        <f>PPCL_NG!S20+PPCL_Spot!S20+GT_NG!S20+GT_Spot!S20+Bawana_NG!S20+Bawana_RLNG!S20+Bawana_Spot!S20</f>
        <v>106.69064214827787</v>
      </c>
      <c r="M20" s="197">
        <f t="shared" si="3"/>
        <v>-2.0642148277872252E-2</v>
      </c>
      <c r="N20" s="196">
        <f>PPCL_NG!M20+PPCL_Spot!M20+GT_NG!M20+GT_Spot!M20+Bawana_NG!M20+Bawana_RLNG!M20+Bawana_Spot!M20</f>
        <v>165.69</v>
      </c>
      <c r="O20" s="196">
        <f>PPCL_NG!T20+PPCL_Spot!T20+GT_NG!T20+GT_Spot!T20+Bawana_NG!T20+Bawana_RLNG!T20+Bawana_Spot!T20</f>
        <v>165.79003502626969</v>
      </c>
      <c r="P20" s="197">
        <f t="shared" si="4"/>
        <v>-0.10003502626969407</v>
      </c>
      <c r="Q20" s="197">
        <f t="shared" si="5"/>
        <v>-0.33999999999997499</v>
      </c>
    </row>
    <row r="21" spans="1:17">
      <c r="A21" s="33" t="s">
        <v>63</v>
      </c>
      <c r="B21" s="196">
        <f>PPCL_NG!I21+PPCL_Spot!I21+GT_NG!I21+GT_Spot!I21+Bawana_NG!I21+Bawana_RLNG!I21+Bawana_Spot!I21</f>
        <v>327.88</v>
      </c>
      <c r="C21" s="196">
        <f>PPCL_NG!P21+PPCL_Spot!P21+GT_NG!P21+GT_Spot!P21+Bawana_NG!P21+Bawana_RLNG!P21+Bawana_Spot!P21</f>
        <v>328.01992994746058</v>
      </c>
      <c r="D21" s="197">
        <f t="shared" si="0"/>
        <v>-0.13992994746058685</v>
      </c>
      <c r="E21" s="196">
        <f>PPCL_NG!J21+PPCL_Spot!J21+GT_NG!J21+GT_Spot!J21+Bawana_NG!J21+Bawana_RLNG!J21+Bawana_Spot!J21</f>
        <v>123</v>
      </c>
      <c r="F21" s="196">
        <f>PPCL_NG!Q21+PPCL_Spot!Q21+GT_NG!Q21+GT_Spot!Q21+Bawana_NG!Q21+Bawana_RLNG!Q21+Bawana_Spot!Q21</f>
        <v>123.07939287799182</v>
      </c>
      <c r="G21" s="197">
        <f t="shared" si="1"/>
        <v>-7.939287799182182E-2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23.44</v>
      </c>
      <c r="J21" s="197">
        <f t="shared" si="2"/>
        <v>0</v>
      </c>
      <c r="K21" s="196">
        <f>PPCL_NG!L21+PPCL_Spot!L21+GT_NG!L21+GT_Spot!L21+Bawana_NG!L21+Bawana_RLNG!L21+Bawana_Spot!L21</f>
        <v>106.67</v>
      </c>
      <c r="L21" s="196">
        <f>PPCL_NG!S21+PPCL_Spot!S21+GT_NG!S21+GT_Spot!S21+Bawana_NG!S21+Bawana_RLNG!S21+Bawana_Spot!S21</f>
        <v>106.69064214827787</v>
      </c>
      <c r="M21" s="197">
        <f t="shared" si="3"/>
        <v>-2.0642148277872252E-2</v>
      </c>
      <c r="N21" s="196">
        <f>PPCL_NG!M21+PPCL_Spot!M21+GT_NG!M21+GT_Spot!M21+Bawana_NG!M21+Bawana_RLNG!M21+Bawana_Spot!M21</f>
        <v>165.69</v>
      </c>
      <c r="O21" s="196">
        <f>PPCL_NG!T21+PPCL_Spot!T21+GT_NG!T21+GT_Spot!T21+Bawana_NG!T21+Bawana_RLNG!T21+Bawana_Spot!T21</f>
        <v>165.79003502626969</v>
      </c>
      <c r="P21" s="197">
        <f t="shared" si="4"/>
        <v>-0.10003502626969407</v>
      </c>
      <c r="Q21" s="197">
        <f t="shared" si="5"/>
        <v>-0.33999999999997499</v>
      </c>
    </row>
    <row r="22" spans="1:17">
      <c r="A22" s="33" t="s">
        <v>64</v>
      </c>
      <c r="B22" s="196">
        <f>PPCL_NG!I22+PPCL_Spot!I22+GT_NG!I22+GT_Spot!I22+Bawana_NG!I22+Bawana_RLNG!I22+Bawana_Spot!I22</f>
        <v>327.88</v>
      </c>
      <c r="C22" s="196">
        <f>PPCL_NG!P22+PPCL_Spot!P22+GT_NG!P22+GT_Spot!P22+Bawana_NG!P22+Bawana_RLNG!P22+Bawana_Spot!P22</f>
        <v>328.01992994746058</v>
      </c>
      <c r="D22" s="197">
        <f t="shared" si="0"/>
        <v>-0.13992994746058685</v>
      </c>
      <c r="E22" s="196">
        <f>PPCL_NG!J22+PPCL_Spot!J22+GT_NG!J22+GT_Spot!J22+Bawana_NG!J22+Bawana_RLNG!J22+Bawana_Spot!J22</f>
        <v>123</v>
      </c>
      <c r="F22" s="196">
        <f>PPCL_NG!Q22+PPCL_Spot!Q22+GT_NG!Q22+GT_Spot!Q22+Bawana_NG!Q22+Bawana_RLNG!Q22+Bawana_Spot!Q22</f>
        <v>123.07939287799182</v>
      </c>
      <c r="G22" s="197">
        <f t="shared" si="1"/>
        <v>-7.939287799182182E-2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23.44</v>
      </c>
      <c r="J22" s="197">
        <f t="shared" si="2"/>
        <v>0</v>
      </c>
      <c r="K22" s="196">
        <f>PPCL_NG!L22+PPCL_Spot!L22+GT_NG!L22+GT_Spot!L22+Bawana_NG!L22+Bawana_RLNG!L22+Bawana_Spot!L22</f>
        <v>106.67</v>
      </c>
      <c r="L22" s="196">
        <f>PPCL_NG!S22+PPCL_Spot!S22+GT_NG!S22+GT_Spot!S22+Bawana_NG!S22+Bawana_RLNG!S22+Bawana_Spot!S22</f>
        <v>106.69064214827787</v>
      </c>
      <c r="M22" s="197">
        <f t="shared" si="3"/>
        <v>-2.0642148277872252E-2</v>
      </c>
      <c r="N22" s="196">
        <f>PPCL_NG!M22+PPCL_Spot!M22+GT_NG!M22+GT_Spot!M22+Bawana_NG!M22+Bawana_RLNG!M22+Bawana_Spot!M22</f>
        <v>165.69</v>
      </c>
      <c r="O22" s="196">
        <f>PPCL_NG!T22+PPCL_Spot!T22+GT_NG!T22+GT_Spot!T22+Bawana_NG!T22+Bawana_RLNG!T22+Bawana_Spot!T22</f>
        <v>165.79003502626969</v>
      </c>
      <c r="P22" s="197">
        <f t="shared" si="4"/>
        <v>-0.10003502626969407</v>
      </c>
      <c r="Q22" s="197">
        <f t="shared" si="5"/>
        <v>-0.33999999999997499</v>
      </c>
    </row>
    <row r="23" spans="1:17">
      <c r="A23" s="33" t="s">
        <v>65</v>
      </c>
      <c r="B23" s="196">
        <f>PPCL_NG!I23+PPCL_Spot!I23+GT_NG!I23+GT_Spot!I23+Bawana_NG!I23+Bawana_RLNG!I23+Bawana_Spot!I23</f>
        <v>327.88</v>
      </c>
      <c r="C23" s="196">
        <f>PPCL_NG!P23+PPCL_Spot!P23+GT_NG!P23+GT_Spot!P23+Bawana_NG!P23+Bawana_RLNG!P23+Bawana_Spot!P23</f>
        <v>328.01992994746058</v>
      </c>
      <c r="D23" s="197">
        <f t="shared" si="0"/>
        <v>-0.13992994746058685</v>
      </c>
      <c r="E23" s="196">
        <f>PPCL_NG!J23+PPCL_Spot!J23+GT_NG!J23+GT_Spot!J23+Bawana_NG!J23+Bawana_RLNG!J23+Bawana_Spot!J23</f>
        <v>123</v>
      </c>
      <c r="F23" s="196">
        <f>PPCL_NG!Q23+PPCL_Spot!Q23+GT_NG!Q23+GT_Spot!Q23+Bawana_NG!Q23+Bawana_RLNG!Q23+Bawana_Spot!Q23</f>
        <v>123.07939287799182</v>
      </c>
      <c r="G23" s="197">
        <f t="shared" si="1"/>
        <v>-7.939287799182182E-2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23.44</v>
      </c>
      <c r="J23" s="197">
        <f t="shared" si="2"/>
        <v>0</v>
      </c>
      <c r="K23" s="196">
        <f>PPCL_NG!L23+PPCL_Spot!L23+GT_NG!L23+GT_Spot!L23+Bawana_NG!L23+Bawana_RLNG!L23+Bawana_Spot!L23</f>
        <v>106.67</v>
      </c>
      <c r="L23" s="196">
        <f>PPCL_NG!S23+PPCL_Spot!S23+GT_NG!S23+GT_Spot!S23+Bawana_NG!S23+Bawana_RLNG!S23+Bawana_Spot!S23</f>
        <v>106.69064214827787</v>
      </c>
      <c r="M23" s="197">
        <f t="shared" si="3"/>
        <v>-2.0642148277872252E-2</v>
      </c>
      <c r="N23" s="196">
        <f>PPCL_NG!M23+PPCL_Spot!M23+GT_NG!M23+GT_Spot!M23+Bawana_NG!M23+Bawana_RLNG!M23+Bawana_Spot!M23</f>
        <v>165.69</v>
      </c>
      <c r="O23" s="196">
        <f>PPCL_NG!T23+PPCL_Spot!T23+GT_NG!T23+GT_Spot!T23+Bawana_NG!T23+Bawana_RLNG!T23+Bawana_Spot!T23</f>
        <v>165.79003502626969</v>
      </c>
      <c r="P23" s="197">
        <f t="shared" si="4"/>
        <v>-0.10003502626969407</v>
      </c>
      <c r="Q23" s="197">
        <f t="shared" si="5"/>
        <v>-0.33999999999997499</v>
      </c>
    </row>
    <row r="24" spans="1:17">
      <c r="A24" s="33" t="s">
        <v>66</v>
      </c>
      <c r="B24" s="196">
        <f>PPCL_NG!I24+PPCL_Spot!I24+GT_NG!I24+GT_Spot!I24+Bawana_NG!I24+Bawana_RLNG!I24+Bawana_Spot!I24</f>
        <v>327.88</v>
      </c>
      <c r="C24" s="196">
        <f>PPCL_NG!P24+PPCL_Spot!P24+GT_NG!P24+GT_Spot!P24+Bawana_NG!P24+Bawana_RLNG!P24+Bawana_Spot!P24</f>
        <v>328.02408759124086</v>
      </c>
      <c r="D24" s="197">
        <f t="shared" si="0"/>
        <v>-0.14408759124086146</v>
      </c>
      <c r="E24" s="196">
        <f>PPCL_NG!J24+PPCL_Spot!J24+GT_NG!J24+GT_Spot!J24+Bawana_NG!J24+Bawana_RLNG!J24+Bawana_Spot!J24</f>
        <v>123</v>
      </c>
      <c r="F24" s="196">
        <f>PPCL_NG!Q24+PPCL_Spot!Q24+GT_NG!Q24+GT_Spot!Q24+Bawana_NG!Q24+Bawana_RLNG!Q24+Bawana_Spot!Q24</f>
        <v>123.0817518248175</v>
      </c>
      <c r="G24" s="197">
        <f t="shared" si="1"/>
        <v>-8.1751824817501983E-2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23.44</v>
      </c>
      <c r="J24" s="197">
        <f t="shared" si="2"/>
        <v>0</v>
      </c>
      <c r="K24" s="196">
        <f>PPCL_NG!L24+PPCL_Spot!L24+GT_NG!L24+GT_Spot!L24+Bawana_NG!L24+Bawana_RLNG!L24+Bawana_Spot!L24</f>
        <v>106.67</v>
      </c>
      <c r="L24" s="196">
        <f>PPCL_NG!S24+PPCL_Spot!S24+GT_NG!S24+GT_Spot!S24+Bawana_NG!S24+Bawana_RLNG!S24+Bawana_Spot!S24</f>
        <v>106.69125547445256</v>
      </c>
      <c r="M24" s="197">
        <f t="shared" si="3"/>
        <v>-2.1255474452559042E-2</v>
      </c>
      <c r="N24" s="196">
        <f>PPCL_NG!M24+PPCL_Spot!M24+GT_NG!M24+GT_Spot!M24+Bawana_NG!M24+Bawana_RLNG!M24+Bawana_Spot!M24</f>
        <v>165.68</v>
      </c>
      <c r="O24" s="196">
        <f>PPCL_NG!T24+PPCL_Spot!T24+GT_NG!T24+GT_Spot!T24+Bawana_NG!T24+Bawana_RLNG!T24+Bawana_Spot!T24</f>
        <v>165.78290510948904</v>
      </c>
      <c r="P24" s="197">
        <f t="shared" si="4"/>
        <v>-0.1029051094890292</v>
      </c>
      <c r="Q24" s="197">
        <f t="shared" si="5"/>
        <v>-0.34999999999995168</v>
      </c>
    </row>
    <row r="25" spans="1:17">
      <c r="A25" s="33" t="s">
        <v>67</v>
      </c>
      <c r="B25" s="196">
        <f>PPCL_NG!I25+PPCL_Spot!I25+GT_NG!I25+GT_Spot!I25+Bawana_NG!I25+Bawana_RLNG!I25+Bawana_Spot!I25</f>
        <v>327.88</v>
      </c>
      <c r="C25" s="196">
        <f>PPCL_NG!P25+PPCL_Spot!P25+GT_NG!P25+GT_Spot!P25+Bawana_NG!P25+Bawana_RLNG!P25+Bawana_Spot!P25</f>
        <v>328.02408759124086</v>
      </c>
      <c r="D25" s="197">
        <f t="shared" si="0"/>
        <v>-0.14408759124086146</v>
      </c>
      <c r="E25" s="196">
        <f>PPCL_NG!J25+PPCL_Spot!J25+GT_NG!J25+GT_Spot!J25+Bawana_NG!J25+Bawana_RLNG!J25+Bawana_Spot!J25</f>
        <v>123</v>
      </c>
      <c r="F25" s="196">
        <f>PPCL_NG!Q25+PPCL_Spot!Q25+GT_NG!Q25+GT_Spot!Q25+Bawana_NG!Q25+Bawana_RLNG!Q25+Bawana_Spot!Q25</f>
        <v>123.0817518248175</v>
      </c>
      <c r="G25" s="197">
        <f t="shared" si="1"/>
        <v>-8.1751824817501983E-2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23.44</v>
      </c>
      <c r="J25" s="197">
        <f t="shared" si="2"/>
        <v>0</v>
      </c>
      <c r="K25" s="196">
        <f>PPCL_NG!L25+PPCL_Spot!L25+GT_NG!L25+GT_Spot!L25+Bawana_NG!L25+Bawana_RLNG!L25+Bawana_Spot!L25</f>
        <v>106.67</v>
      </c>
      <c r="L25" s="196">
        <f>PPCL_NG!S25+PPCL_Spot!S25+GT_NG!S25+GT_Spot!S25+Bawana_NG!S25+Bawana_RLNG!S25+Bawana_Spot!S25</f>
        <v>106.69125547445256</v>
      </c>
      <c r="M25" s="197">
        <f t="shared" si="3"/>
        <v>-2.1255474452559042E-2</v>
      </c>
      <c r="N25" s="196">
        <f>PPCL_NG!M25+PPCL_Spot!M25+GT_NG!M25+GT_Spot!M25+Bawana_NG!M25+Bawana_RLNG!M25+Bawana_Spot!M25</f>
        <v>165.68</v>
      </c>
      <c r="O25" s="196">
        <f>PPCL_NG!T25+PPCL_Spot!T25+GT_NG!T25+GT_Spot!T25+Bawana_NG!T25+Bawana_RLNG!T25+Bawana_Spot!T25</f>
        <v>165.78290510948904</v>
      </c>
      <c r="P25" s="197">
        <f t="shared" si="4"/>
        <v>-0.1029051094890292</v>
      </c>
      <c r="Q25" s="197">
        <f t="shared" si="5"/>
        <v>-0.34999999999995168</v>
      </c>
    </row>
    <row r="26" spans="1:17">
      <c r="A26" s="33" t="s">
        <v>68</v>
      </c>
      <c r="B26" s="196">
        <f>PPCL_NG!I26+PPCL_Spot!I26+GT_NG!I26+GT_Spot!I26+Bawana_NG!I26+Bawana_RLNG!I26+Bawana_Spot!I26</f>
        <v>327.88</v>
      </c>
      <c r="C26" s="196">
        <f>PPCL_NG!P26+PPCL_Spot!P26+GT_NG!P26+GT_Spot!P26+Bawana_NG!P26+Bawana_RLNG!P26+Bawana_Spot!P26</f>
        <v>328.02408759124086</v>
      </c>
      <c r="D26" s="197">
        <f t="shared" si="0"/>
        <v>-0.14408759124086146</v>
      </c>
      <c r="E26" s="196">
        <f>PPCL_NG!J26+PPCL_Spot!J26+GT_NG!J26+GT_Spot!J26+Bawana_NG!J26+Bawana_RLNG!J26+Bawana_Spot!J26</f>
        <v>123</v>
      </c>
      <c r="F26" s="196">
        <f>PPCL_NG!Q26+PPCL_Spot!Q26+GT_NG!Q26+GT_Spot!Q26+Bawana_NG!Q26+Bawana_RLNG!Q26+Bawana_Spot!Q26</f>
        <v>123.0817518248175</v>
      </c>
      <c r="G26" s="197">
        <f t="shared" si="1"/>
        <v>-8.1751824817501983E-2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23.44</v>
      </c>
      <c r="J26" s="197">
        <f t="shared" si="2"/>
        <v>0</v>
      </c>
      <c r="K26" s="196">
        <f>PPCL_NG!L26+PPCL_Spot!L26+GT_NG!L26+GT_Spot!L26+Bawana_NG!L26+Bawana_RLNG!L26+Bawana_Spot!L26</f>
        <v>106.67</v>
      </c>
      <c r="L26" s="196">
        <f>PPCL_NG!S26+PPCL_Spot!S26+GT_NG!S26+GT_Spot!S26+Bawana_NG!S26+Bawana_RLNG!S26+Bawana_Spot!S26</f>
        <v>106.69125547445256</v>
      </c>
      <c r="M26" s="197">
        <f t="shared" si="3"/>
        <v>-2.1255474452559042E-2</v>
      </c>
      <c r="N26" s="196">
        <f>PPCL_NG!M26+PPCL_Spot!M26+GT_NG!M26+GT_Spot!M26+Bawana_NG!M26+Bawana_RLNG!M26+Bawana_Spot!M26</f>
        <v>165.68</v>
      </c>
      <c r="O26" s="196">
        <f>PPCL_NG!T26+PPCL_Spot!T26+GT_NG!T26+GT_Spot!T26+Bawana_NG!T26+Bawana_RLNG!T26+Bawana_Spot!T26</f>
        <v>165.78290510948904</v>
      </c>
      <c r="P26" s="197">
        <f t="shared" si="4"/>
        <v>-0.1029051094890292</v>
      </c>
      <c r="Q26" s="197">
        <f t="shared" si="5"/>
        <v>-0.34999999999995168</v>
      </c>
    </row>
    <row r="27" spans="1:17">
      <c r="A27" s="33" t="s">
        <v>69</v>
      </c>
      <c r="B27" s="196">
        <f>PPCL_NG!I27+PPCL_Spot!I27+GT_NG!I27+GT_Spot!I27+Bawana_NG!I27+Bawana_RLNG!I27+Bawana_Spot!I27</f>
        <v>327.88</v>
      </c>
      <c r="C27" s="196">
        <f>PPCL_NG!P27+PPCL_Spot!P27+GT_NG!P27+GT_Spot!P27+Bawana_NG!P27+Bawana_RLNG!P27+Bawana_Spot!P27</f>
        <v>328.02408759124086</v>
      </c>
      <c r="D27" s="197">
        <f t="shared" si="0"/>
        <v>-0.14408759124086146</v>
      </c>
      <c r="E27" s="196">
        <f>PPCL_NG!J27+PPCL_Spot!J27+GT_NG!J27+GT_Spot!J27+Bawana_NG!J27+Bawana_RLNG!J27+Bawana_Spot!J27</f>
        <v>123</v>
      </c>
      <c r="F27" s="196">
        <f>PPCL_NG!Q27+PPCL_Spot!Q27+GT_NG!Q27+GT_Spot!Q27+Bawana_NG!Q27+Bawana_RLNG!Q27+Bawana_Spot!Q27</f>
        <v>123.0817518248175</v>
      </c>
      <c r="G27" s="197">
        <f t="shared" si="1"/>
        <v>-8.1751824817501983E-2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23.44</v>
      </c>
      <c r="J27" s="197">
        <f t="shared" si="2"/>
        <v>0</v>
      </c>
      <c r="K27" s="196">
        <f>PPCL_NG!L27+PPCL_Spot!L27+GT_NG!L27+GT_Spot!L27+Bawana_NG!L27+Bawana_RLNG!L27+Bawana_Spot!L27</f>
        <v>106.67</v>
      </c>
      <c r="L27" s="196">
        <f>PPCL_NG!S27+PPCL_Spot!S27+GT_NG!S27+GT_Spot!S27+Bawana_NG!S27+Bawana_RLNG!S27+Bawana_Spot!S27</f>
        <v>106.69125547445256</v>
      </c>
      <c r="M27" s="197">
        <f t="shared" si="3"/>
        <v>-2.1255474452559042E-2</v>
      </c>
      <c r="N27" s="196">
        <f>PPCL_NG!M27+PPCL_Spot!M27+GT_NG!M27+GT_Spot!M27+Bawana_NG!M27+Bawana_RLNG!M27+Bawana_Spot!M27</f>
        <v>165.68</v>
      </c>
      <c r="O27" s="196">
        <f>PPCL_NG!T27+PPCL_Spot!T27+GT_NG!T27+GT_Spot!T27+Bawana_NG!T27+Bawana_RLNG!T27+Bawana_Spot!T27</f>
        <v>165.78290510948904</v>
      </c>
      <c r="P27" s="197">
        <f t="shared" si="4"/>
        <v>-0.1029051094890292</v>
      </c>
      <c r="Q27" s="197">
        <f t="shared" si="5"/>
        <v>-0.34999999999995168</v>
      </c>
    </row>
    <row r="28" spans="1:17">
      <c r="A28" s="33" t="s">
        <v>70</v>
      </c>
      <c r="B28" s="196">
        <f>PPCL_NG!I28+PPCL_Spot!I28+GT_NG!I28+GT_Spot!I28+Bawana_NG!I28+Bawana_RLNG!I28+Bawana_Spot!I28</f>
        <v>327.88</v>
      </c>
      <c r="C28" s="196">
        <f>PPCL_NG!P28+PPCL_Spot!P28+GT_NG!P28+GT_Spot!P28+Bawana_NG!P28+Bawana_RLNG!P28+Bawana_Spot!P28</f>
        <v>328.02408759124086</v>
      </c>
      <c r="D28" s="197">
        <f t="shared" si="0"/>
        <v>-0.14408759124086146</v>
      </c>
      <c r="E28" s="196">
        <f>PPCL_NG!J28+PPCL_Spot!J28+GT_NG!J28+GT_Spot!J28+Bawana_NG!J28+Bawana_RLNG!J28+Bawana_Spot!J28</f>
        <v>123</v>
      </c>
      <c r="F28" s="196">
        <f>PPCL_NG!Q28+PPCL_Spot!Q28+GT_NG!Q28+GT_Spot!Q28+Bawana_NG!Q28+Bawana_RLNG!Q28+Bawana_Spot!Q28</f>
        <v>123.0817518248175</v>
      </c>
      <c r="G28" s="197">
        <f t="shared" si="1"/>
        <v>-8.1751824817501983E-2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23.44</v>
      </c>
      <c r="J28" s="197">
        <f t="shared" si="2"/>
        <v>0</v>
      </c>
      <c r="K28" s="196">
        <f>PPCL_NG!L28+PPCL_Spot!L28+GT_NG!L28+GT_Spot!L28+Bawana_NG!L28+Bawana_RLNG!L28+Bawana_Spot!L28</f>
        <v>106.67</v>
      </c>
      <c r="L28" s="196">
        <f>PPCL_NG!S28+PPCL_Spot!S28+GT_NG!S28+GT_Spot!S28+Bawana_NG!S28+Bawana_RLNG!S28+Bawana_Spot!S28</f>
        <v>106.69125547445256</v>
      </c>
      <c r="M28" s="197">
        <f t="shared" si="3"/>
        <v>-2.1255474452559042E-2</v>
      </c>
      <c r="N28" s="196">
        <f>PPCL_NG!M28+PPCL_Spot!M28+GT_NG!M28+GT_Spot!M28+Bawana_NG!M28+Bawana_RLNG!M28+Bawana_Spot!M28</f>
        <v>165.68</v>
      </c>
      <c r="O28" s="196">
        <f>PPCL_NG!T28+PPCL_Spot!T28+GT_NG!T28+GT_Spot!T28+Bawana_NG!T28+Bawana_RLNG!T28+Bawana_Spot!T28</f>
        <v>165.78290510948904</v>
      </c>
      <c r="P28" s="197">
        <f t="shared" si="4"/>
        <v>-0.1029051094890292</v>
      </c>
      <c r="Q28" s="197">
        <f t="shared" si="5"/>
        <v>-0.34999999999995168</v>
      </c>
    </row>
    <row r="29" spans="1:17">
      <c r="A29" s="33" t="s">
        <v>71</v>
      </c>
      <c r="B29" s="196">
        <f>PPCL_NG!I29+PPCL_Spot!I29+GT_NG!I29+GT_Spot!I29+Bawana_NG!I29+Bawana_RLNG!I29+Bawana_Spot!I29</f>
        <v>327.88</v>
      </c>
      <c r="C29" s="196">
        <f>PPCL_NG!P29+PPCL_Spot!P29+GT_NG!P29+GT_Spot!P29+Bawana_NG!P29+Bawana_RLNG!P29+Bawana_Spot!P29</f>
        <v>328.02408759124086</v>
      </c>
      <c r="D29" s="197">
        <f t="shared" si="0"/>
        <v>-0.14408759124086146</v>
      </c>
      <c r="E29" s="196">
        <f>PPCL_NG!J29+PPCL_Spot!J29+GT_NG!J29+GT_Spot!J29+Bawana_NG!J29+Bawana_RLNG!J29+Bawana_Spot!J29</f>
        <v>123</v>
      </c>
      <c r="F29" s="196">
        <f>PPCL_NG!Q29+PPCL_Spot!Q29+GT_NG!Q29+GT_Spot!Q29+Bawana_NG!Q29+Bawana_RLNG!Q29+Bawana_Spot!Q29</f>
        <v>123.0817518248175</v>
      </c>
      <c r="G29" s="197">
        <f t="shared" si="1"/>
        <v>-8.1751824817501983E-2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23.44</v>
      </c>
      <c r="J29" s="197">
        <f t="shared" si="2"/>
        <v>0</v>
      </c>
      <c r="K29" s="196">
        <f>PPCL_NG!L29+PPCL_Spot!L29+GT_NG!L29+GT_Spot!L29+Bawana_NG!L29+Bawana_RLNG!L29+Bawana_Spot!L29</f>
        <v>106.67</v>
      </c>
      <c r="L29" s="196">
        <f>PPCL_NG!S29+PPCL_Spot!S29+GT_NG!S29+GT_Spot!S29+Bawana_NG!S29+Bawana_RLNG!S29+Bawana_Spot!S29</f>
        <v>106.69125547445256</v>
      </c>
      <c r="M29" s="197">
        <f t="shared" si="3"/>
        <v>-2.1255474452559042E-2</v>
      </c>
      <c r="N29" s="196">
        <f>PPCL_NG!M29+PPCL_Spot!M29+GT_NG!M29+GT_Spot!M29+Bawana_NG!M29+Bawana_RLNG!M29+Bawana_Spot!M29</f>
        <v>165.68</v>
      </c>
      <c r="O29" s="196">
        <f>PPCL_NG!T29+PPCL_Spot!T29+GT_NG!T29+GT_Spot!T29+Bawana_NG!T29+Bawana_RLNG!T29+Bawana_Spot!T29</f>
        <v>165.78290510948904</v>
      </c>
      <c r="P29" s="197">
        <f t="shared" si="4"/>
        <v>-0.1029051094890292</v>
      </c>
      <c r="Q29" s="197">
        <f t="shared" si="5"/>
        <v>-0.34999999999995168</v>
      </c>
    </row>
    <row r="30" spans="1:17">
      <c r="A30" s="33" t="s">
        <v>72</v>
      </c>
      <c r="B30" s="196">
        <f>PPCL_NG!I30+PPCL_Spot!I30+GT_NG!I30+GT_Spot!I30+Bawana_NG!I30+Bawana_RLNG!I30+Bawana_Spot!I30</f>
        <v>327.88</v>
      </c>
      <c r="C30" s="196">
        <f>PPCL_NG!P30+PPCL_Spot!P30+GT_NG!P30+GT_Spot!P30+Bawana_NG!P30+Bawana_RLNG!P30+Bawana_Spot!P30</f>
        <v>328.02408759124086</v>
      </c>
      <c r="D30" s="197">
        <f t="shared" si="0"/>
        <v>-0.14408759124086146</v>
      </c>
      <c r="E30" s="196">
        <f>PPCL_NG!J30+PPCL_Spot!J30+GT_NG!J30+GT_Spot!J30+Bawana_NG!J30+Bawana_RLNG!J30+Bawana_Spot!J30</f>
        <v>123</v>
      </c>
      <c r="F30" s="196">
        <f>PPCL_NG!Q30+PPCL_Spot!Q30+GT_NG!Q30+GT_Spot!Q30+Bawana_NG!Q30+Bawana_RLNG!Q30+Bawana_Spot!Q30</f>
        <v>123.0817518248175</v>
      </c>
      <c r="G30" s="197">
        <f t="shared" si="1"/>
        <v>-8.1751824817501983E-2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23.44</v>
      </c>
      <c r="J30" s="197">
        <f t="shared" si="2"/>
        <v>0</v>
      </c>
      <c r="K30" s="196">
        <f>PPCL_NG!L30+PPCL_Spot!L30+GT_NG!L30+GT_Spot!L30+Bawana_NG!L30+Bawana_RLNG!L30+Bawana_Spot!L30</f>
        <v>106.67</v>
      </c>
      <c r="L30" s="196">
        <f>PPCL_NG!S30+PPCL_Spot!S30+GT_NG!S30+GT_Spot!S30+Bawana_NG!S30+Bawana_RLNG!S30+Bawana_Spot!S30</f>
        <v>106.69125547445256</v>
      </c>
      <c r="M30" s="197">
        <f t="shared" si="3"/>
        <v>-2.1255474452559042E-2</v>
      </c>
      <c r="N30" s="196">
        <f>PPCL_NG!M30+PPCL_Spot!M30+GT_NG!M30+GT_Spot!M30+Bawana_NG!M30+Bawana_RLNG!M30+Bawana_Spot!M30</f>
        <v>165.68</v>
      </c>
      <c r="O30" s="196">
        <f>PPCL_NG!T30+PPCL_Spot!T30+GT_NG!T30+GT_Spot!T30+Bawana_NG!T30+Bawana_RLNG!T30+Bawana_Spot!T30</f>
        <v>165.78290510948904</v>
      </c>
      <c r="P30" s="197">
        <f t="shared" si="4"/>
        <v>-0.1029051094890292</v>
      </c>
      <c r="Q30" s="197">
        <f t="shared" si="5"/>
        <v>-0.34999999999995168</v>
      </c>
    </row>
    <row r="31" spans="1:17">
      <c r="A31" s="33" t="s">
        <v>73</v>
      </c>
      <c r="B31" s="196">
        <f>PPCL_NG!I31+PPCL_Spot!I31+GT_NG!I31+GT_Spot!I31+Bawana_NG!I31+Bawana_RLNG!I31+Bawana_Spot!I31</f>
        <v>327.88</v>
      </c>
      <c r="C31" s="196">
        <f>PPCL_NG!P31+PPCL_Spot!P31+GT_NG!P31+GT_Spot!P31+Bawana_NG!P31+Bawana_RLNG!P31+Bawana_Spot!P31</f>
        <v>328.02408759124086</v>
      </c>
      <c r="D31" s="197">
        <f t="shared" si="0"/>
        <v>-0.14408759124086146</v>
      </c>
      <c r="E31" s="196">
        <f>PPCL_NG!J31+PPCL_Spot!J31+GT_NG!J31+GT_Spot!J31+Bawana_NG!J31+Bawana_RLNG!J31+Bawana_Spot!J31</f>
        <v>123</v>
      </c>
      <c r="F31" s="196">
        <f>PPCL_NG!Q31+PPCL_Spot!Q31+GT_NG!Q31+GT_Spot!Q31+Bawana_NG!Q31+Bawana_RLNG!Q31+Bawana_Spot!Q31</f>
        <v>123.0817518248175</v>
      </c>
      <c r="G31" s="197">
        <f t="shared" si="1"/>
        <v>-8.1751824817501983E-2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23.44</v>
      </c>
      <c r="J31" s="197">
        <f t="shared" si="2"/>
        <v>0</v>
      </c>
      <c r="K31" s="196">
        <f>PPCL_NG!L31+PPCL_Spot!L31+GT_NG!L31+GT_Spot!L31+Bawana_NG!L31+Bawana_RLNG!L31+Bawana_Spot!L31</f>
        <v>106.67</v>
      </c>
      <c r="L31" s="196">
        <f>PPCL_NG!S31+PPCL_Spot!S31+GT_NG!S31+GT_Spot!S31+Bawana_NG!S31+Bawana_RLNG!S31+Bawana_Spot!S31</f>
        <v>106.69125547445256</v>
      </c>
      <c r="M31" s="197">
        <f t="shared" si="3"/>
        <v>-2.1255474452559042E-2</v>
      </c>
      <c r="N31" s="196">
        <f>PPCL_NG!M31+PPCL_Spot!M31+GT_NG!M31+GT_Spot!M31+Bawana_NG!M31+Bawana_RLNG!M31+Bawana_Spot!M31</f>
        <v>165.68</v>
      </c>
      <c r="O31" s="196">
        <f>PPCL_NG!T31+PPCL_Spot!T31+GT_NG!T31+GT_Spot!T31+Bawana_NG!T31+Bawana_RLNG!T31+Bawana_Spot!T31</f>
        <v>165.78290510948904</v>
      </c>
      <c r="P31" s="197">
        <f t="shared" si="4"/>
        <v>-0.1029051094890292</v>
      </c>
      <c r="Q31" s="197">
        <f t="shared" si="5"/>
        <v>-0.34999999999995168</v>
      </c>
    </row>
    <row r="32" spans="1:17">
      <c r="A32" s="33" t="s">
        <v>74</v>
      </c>
      <c r="B32" s="196">
        <f>PPCL_NG!I32+PPCL_Spot!I32+GT_NG!I32+GT_Spot!I32+Bawana_NG!I32+Bawana_RLNG!I32+Bawana_Spot!I32</f>
        <v>327.88</v>
      </c>
      <c r="C32" s="196">
        <f>PPCL_NG!P32+PPCL_Spot!P32+GT_NG!P32+GT_Spot!P32+Bawana_NG!P32+Bawana_RLNG!P32+Bawana_Spot!P32</f>
        <v>328.02408759124086</v>
      </c>
      <c r="D32" s="197">
        <f t="shared" si="0"/>
        <v>-0.14408759124086146</v>
      </c>
      <c r="E32" s="196">
        <f>PPCL_NG!J32+PPCL_Spot!J32+GT_NG!J32+GT_Spot!J32+Bawana_NG!J32+Bawana_RLNG!J32+Bawana_Spot!J32</f>
        <v>123</v>
      </c>
      <c r="F32" s="196">
        <f>PPCL_NG!Q32+PPCL_Spot!Q32+GT_NG!Q32+GT_Spot!Q32+Bawana_NG!Q32+Bawana_RLNG!Q32+Bawana_Spot!Q32</f>
        <v>123.0817518248175</v>
      </c>
      <c r="G32" s="197">
        <f t="shared" si="1"/>
        <v>-8.1751824817501983E-2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23.44</v>
      </c>
      <c r="J32" s="197">
        <f t="shared" si="2"/>
        <v>0</v>
      </c>
      <c r="K32" s="196">
        <f>PPCL_NG!L32+PPCL_Spot!L32+GT_NG!L32+GT_Spot!L32+Bawana_NG!L32+Bawana_RLNG!L32+Bawana_Spot!L32</f>
        <v>106.67</v>
      </c>
      <c r="L32" s="196">
        <f>PPCL_NG!S32+PPCL_Spot!S32+GT_NG!S32+GT_Spot!S32+Bawana_NG!S32+Bawana_RLNG!S32+Bawana_Spot!S32</f>
        <v>106.69125547445256</v>
      </c>
      <c r="M32" s="197">
        <f t="shared" si="3"/>
        <v>-2.1255474452559042E-2</v>
      </c>
      <c r="N32" s="196">
        <f>PPCL_NG!M32+PPCL_Spot!M32+GT_NG!M32+GT_Spot!M32+Bawana_NG!M32+Bawana_RLNG!M32+Bawana_Spot!M32</f>
        <v>165.68</v>
      </c>
      <c r="O32" s="196">
        <f>PPCL_NG!T32+PPCL_Spot!T32+GT_NG!T32+GT_Spot!T32+Bawana_NG!T32+Bawana_RLNG!T32+Bawana_Spot!T32</f>
        <v>165.78290510948904</v>
      </c>
      <c r="P32" s="197">
        <f t="shared" si="4"/>
        <v>-0.1029051094890292</v>
      </c>
      <c r="Q32" s="197">
        <f t="shared" si="5"/>
        <v>-0.34999999999995168</v>
      </c>
    </row>
    <row r="33" spans="1:17">
      <c r="A33" s="33" t="s">
        <v>75</v>
      </c>
      <c r="B33" s="196">
        <f>PPCL_NG!I33+PPCL_Spot!I33+GT_NG!I33+GT_Spot!I33+Bawana_NG!I33+Bawana_RLNG!I33+Bawana_Spot!I33</f>
        <v>327.88</v>
      </c>
      <c r="C33" s="196">
        <f>PPCL_NG!P33+PPCL_Spot!P33+GT_NG!P33+GT_Spot!P33+Bawana_NG!P33+Bawana_RLNG!P33+Bawana_Spot!P33</f>
        <v>328.02408759124086</v>
      </c>
      <c r="D33" s="197">
        <f t="shared" si="0"/>
        <v>-0.14408759124086146</v>
      </c>
      <c r="E33" s="196">
        <f>PPCL_NG!J33+PPCL_Spot!J33+GT_NG!J33+GT_Spot!J33+Bawana_NG!J33+Bawana_RLNG!J33+Bawana_Spot!J33</f>
        <v>123</v>
      </c>
      <c r="F33" s="196">
        <f>PPCL_NG!Q33+PPCL_Spot!Q33+GT_NG!Q33+GT_Spot!Q33+Bawana_NG!Q33+Bawana_RLNG!Q33+Bawana_Spot!Q33</f>
        <v>123.0817518248175</v>
      </c>
      <c r="G33" s="197">
        <f t="shared" si="1"/>
        <v>-8.1751824817501983E-2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23.44</v>
      </c>
      <c r="J33" s="197">
        <f t="shared" si="2"/>
        <v>0</v>
      </c>
      <c r="K33" s="196">
        <f>PPCL_NG!L33+PPCL_Spot!L33+GT_NG!L33+GT_Spot!L33+Bawana_NG!L33+Bawana_RLNG!L33+Bawana_Spot!L33</f>
        <v>106.67</v>
      </c>
      <c r="L33" s="196">
        <f>PPCL_NG!S33+PPCL_Spot!S33+GT_NG!S33+GT_Spot!S33+Bawana_NG!S33+Bawana_RLNG!S33+Bawana_Spot!S33</f>
        <v>106.69125547445256</v>
      </c>
      <c r="M33" s="197">
        <f t="shared" si="3"/>
        <v>-2.1255474452559042E-2</v>
      </c>
      <c r="N33" s="196">
        <f>PPCL_NG!M33+PPCL_Spot!M33+GT_NG!M33+GT_Spot!M33+Bawana_NG!M33+Bawana_RLNG!M33+Bawana_Spot!M33</f>
        <v>165.68</v>
      </c>
      <c r="O33" s="196">
        <f>PPCL_NG!T33+PPCL_Spot!T33+GT_NG!T33+GT_Spot!T33+Bawana_NG!T33+Bawana_RLNG!T33+Bawana_Spot!T33</f>
        <v>165.78290510948904</v>
      </c>
      <c r="P33" s="197">
        <f t="shared" si="4"/>
        <v>-0.1029051094890292</v>
      </c>
      <c r="Q33" s="197">
        <f t="shared" si="5"/>
        <v>-0.34999999999995168</v>
      </c>
    </row>
    <row r="34" spans="1:17">
      <c r="A34" s="33" t="s">
        <v>76</v>
      </c>
      <c r="B34" s="196">
        <f>PPCL_NG!I34+PPCL_Spot!I34+GT_NG!I34+GT_Spot!I34+Bawana_NG!I34+Bawana_RLNG!I34+Bawana_Spot!I34</f>
        <v>327.88</v>
      </c>
      <c r="C34" s="196">
        <f>PPCL_NG!P34+PPCL_Spot!P34+GT_NG!P34+GT_Spot!P34+Bawana_NG!P34+Bawana_RLNG!P34+Bawana_Spot!P34</f>
        <v>328.02408759124086</v>
      </c>
      <c r="D34" s="197">
        <f t="shared" si="0"/>
        <v>-0.14408759124086146</v>
      </c>
      <c r="E34" s="196">
        <f>PPCL_NG!J34+PPCL_Spot!J34+GT_NG!J34+GT_Spot!J34+Bawana_NG!J34+Bawana_RLNG!J34+Bawana_Spot!J34</f>
        <v>123</v>
      </c>
      <c r="F34" s="196">
        <f>PPCL_NG!Q34+PPCL_Spot!Q34+GT_NG!Q34+GT_Spot!Q34+Bawana_NG!Q34+Bawana_RLNG!Q34+Bawana_Spot!Q34</f>
        <v>123.0817518248175</v>
      </c>
      <c r="G34" s="197">
        <f t="shared" si="1"/>
        <v>-8.1751824817501983E-2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23.44</v>
      </c>
      <c r="J34" s="197">
        <f t="shared" si="2"/>
        <v>0</v>
      </c>
      <c r="K34" s="196">
        <f>PPCL_NG!L34+PPCL_Spot!L34+GT_NG!L34+GT_Spot!L34+Bawana_NG!L34+Bawana_RLNG!L34+Bawana_Spot!L34</f>
        <v>106.67</v>
      </c>
      <c r="L34" s="196">
        <f>PPCL_NG!S34+PPCL_Spot!S34+GT_NG!S34+GT_Spot!S34+Bawana_NG!S34+Bawana_RLNG!S34+Bawana_Spot!S34</f>
        <v>106.69125547445256</v>
      </c>
      <c r="M34" s="197">
        <f t="shared" si="3"/>
        <v>-2.1255474452559042E-2</v>
      </c>
      <c r="N34" s="196">
        <f>PPCL_NG!M34+PPCL_Spot!M34+GT_NG!M34+GT_Spot!M34+Bawana_NG!M34+Bawana_RLNG!M34+Bawana_Spot!M34</f>
        <v>165.68</v>
      </c>
      <c r="O34" s="196">
        <f>PPCL_NG!T34+PPCL_Spot!T34+GT_NG!T34+GT_Spot!T34+Bawana_NG!T34+Bawana_RLNG!T34+Bawana_Spot!T34</f>
        <v>165.78290510948904</v>
      </c>
      <c r="P34" s="197">
        <f t="shared" si="4"/>
        <v>-0.1029051094890292</v>
      </c>
      <c r="Q34" s="197">
        <f t="shared" si="5"/>
        <v>-0.34999999999995168</v>
      </c>
    </row>
    <row r="35" spans="1:17">
      <c r="A35" s="33" t="s">
        <v>77</v>
      </c>
      <c r="B35" s="196">
        <f>PPCL_NG!I35+PPCL_Spot!I35+GT_NG!I35+GT_Spot!I35+Bawana_NG!I35+Bawana_RLNG!I35+Bawana_Spot!I35</f>
        <v>328.02</v>
      </c>
      <c r="C35" s="196">
        <f>PPCL_NG!P35+PPCL_Spot!P35+GT_NG!P35+GT_Spot!P35+Bawana_NG!P35+Bawana_RLNG!P35+Bawana_Spot!P35</f>
        <v>328.16408759124084</v>
      </c>
      <c r="D35" s="197">
        <f t="shared" si="0"/>
        <v>-0.14408759124086146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122.68175182481751</v>
      </c>
      <c r="G35" s="197">
        <f t="shared" si="1"/>
        <v>-8.1751824817516194E-2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23.47</v>
      </c>
      <c r="J35" s="197">
        <f t="shared" si="2"/>
        <v>0</v>
      </c>
      <c r="K35" s="196">
        <f>PPCL_NG!L35+PPCL_Spot!L35+GT_NG!L35+GT_Spot!L35+Bawana_NG!L35+Bawana_RLNG!L35+Bawana_Spot!L35</f>
        <v>106.81</v>
      </c>
      <c r="L35" s="196">
        <f>PPCL_NG!S35+PPCL_Spot!S35+GT_NG!S35+GT_Spot!S35+Bawana_NG!S35+Bawana_RLNG!S35+Bawana_Spot!S35</f>
        <v>106.83125547445256</v>
      </c>
      <c r="M35" s="197">
        <f t="shared" si="3"/>
        <v>-2.1255474452559042E-2</v>
      </c>
      <c r="N35" s="196">
        <f>PPCL_NG!M35+PPCL_Spot!M35+GT_NG!M35+GT_Spot!M35+Bawana_NG!M35+Bawana_RLNG!M35+Bawana_Spot!M35</f>
        <v>165.76999999999998</v>
      </c>
      <c r="O35" s="196">
        <f>PPCL_NG!T35+PPCL_Spot!T35+GT_NG!T35+GT_Spot!T35+Bawana_NG!T35+Bawana_RLNG!T35+Bawana_Spot!T35</f>
        <v>165.87290510948904</v>
      </c>
      <c r="P35" s="197">
        <f t="shared" si="4"/>
        <v>-0.10290510948905762</v>
      </c>
      <c r="Q35" s="197">
        <f t="shared" si="5"/>
        <v>-0.34999999999999432</v>
      </c>
    </row>
    <row r="36" spans="1:17">
      <c r="A36" s="33" t="s">
        <v>78</v>
      </c>
      <c r="B36" s="196">
        <f>PPCL_NG!I36+PPCL_Spot!I36+GT_NG!I36+GT_Spot!I36+Bawana_NG!I36+Bawana_RLNG!I36+Bawana_Spot!I36</f>
        <v>328.02</v>
      </c>
      <c r="C36" s="196">
        <f>PPCL_NG!P36+PPCL_Spot!P36+GT_NG!P36+GT_Spot!P36+Bawana_NG!P36+Bawana_RLNG!P36+Bawana_Spot!P36</f>
        <v>328.16408759124084</v>
      </c>
      <c r="D36" s="197">
        <f t="shared" si="0"/>
        <v>-0.14408759124086146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122.68175182481751</v>
      </c>
      <c r="G36" s="197">
        <f t="shared" si="1"/>
        <v>-8.1751824817516194E-2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23.47</v>
      </c>
      <c r="J36" s="197">
        <f t="shared" si="2"/>
        <v>0</v>
      </c>
      <c r="K36" s="196">
        <f>PPCL_NG!L36+PPCL_Spot!L36+GT_NG!L36+GT_Spot!L36+Bawana_NG!L36+Bawana_RLNG!L36+Bawana_Spot!L36</f>
        <v>106.81</v>
      </c>
      <c r="L36" s="196">
        <f>PPCL_NG!S36+PPCL_Spot!S36+GT_NG!S36+GT_Spot!S36+Bawana_NG!S36+Bawana_RLNG!S36+Bawana_Spot!S36</f>
        <v>106.83125547445256</v>
      </c>
      <c r="M36" s="197">
        <f t="shared" si="3"/>
        <v>-2.1255474452559042E-2</v>
      </c>
      <c r="N36" s="196">
        <f>PPCL_NG!M36+PPCL_Spot!M36+GT_NG!M36+GT_Spot!M36+Bawana_NG!M36+Bawana_RLNG!M36+Bawana_Spot!M36</f>
        <v>165.76999999999998</v>
      </c>
      <c r="O36" s="196">
        <f>PPCL_NG!T36+PPCL_Spot!T36+GT_NG!T36+GT_Spot!T36+Bawana_NG!T36+Bawana_RLNG!T36+Bawana_Spot!T36</f>
        <v>165.87290510948904</v>
      </c>
      <c r="P36" s="197">
        <f t="shared" si="4"/>
        <v>-0.10290510948905762</v>
      </c>
      <c r="Q36" s="197">
        <f t="shared" si="5"/>
        <v>-0.34999999999999432</v>
      </c>
    </row>
    <row r="37" spans="1:17">
      <c r="A37" s="33" t="s">
        <v>79</v>
      </c>
      <c r="B37" s="196">
        <f>PPCL_NG!I37+PPCL_Spot!I37+GT_NG!I37+GT_Spot!I37+Bawana_NG!I37+Bawana_RLNG!I37+Bawana_Spot!I37</f>
        <v>328.02</v>
      </c>
      <c r="C37" s="196">
        <f>PPCL_NG!P37+PPCL_Spot!P37+GT_NG!P37+GT_Spot!P37+Bawana_NG!P37+Bawana_RLNG!P37+Bawana_Spot!P37</f>
        <v>328.16408759124084</v>
      </c>
      <c r="D37" s="197">
        <f t="shared" si="0"/>
        <v>-0.14408759124086146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122.68175182481751</v>
      </c>
      <c r="G37" s="197">
        <f t="shared" si="1"/>
        <v>-8.1751824817516194E-2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106.81</v>
      </c>
      <c r="L37" s="196">
        <f>PPCL_NG!S37+PPCL_Spot!S37+GT_NG!S37+GT_Spot!S37+Bawana_NG!S37+Bawana_RLNG!S37+Bawana_Spot!S37</f>
        <v>106.83125547445256</v>
      </c>
      <c r="M37" s="197">
        <f t="shared" si="3"/>
        <v>-2.1255474452559042E-2</v>
      </c>
      <c r="N37" s="196">
        <f>PPCL_NG!M37+PPCL_Spot!M37+GT_NG!M37+GT_Spot!M37+Bawana_NG!M37+Bawana_RLNG!M37+Bawana_Spot!M37</f>
        <v>165.76999999999998</v>
      </c>
      <c r="O37" s="196">
        <f>PPCL_NG!T37+PPCL_Spot!T37+GT_NG!T37+GT_Spot!T37+Bawana_NG!T37+Bawana_RLNG!T37+Bawana_Spot!T37</f>
        <v>165.87290510948904</v>
      </c>
      <c r="P37" s="197">
        <f t="shared" si="4"/>
        <v>-0.10290510948905762</v>
      </c>
      <c r="Q37" s="197">
        <f t="shared" si="5"/>
        <v>-0.34999999999999432</v>
      </c>
    </row>
    <row r="38" spans="1:17">
      <c r="A38" s="33" t="s">
        <v>80</v>
      </c>
      <c r="B38" s="196">
        <f>PPCL_NG!I38+PPCL_Spot!I38+GT_NG!I38+GT_Spot!I38+Bawana_NG!I38+Bawana_RLNG!I38+Bawana_Spot!I38</f>
        <v>328.02</v>
      </c>
      <c r="C38" s="196">
        <f>PPCL_NG!P38+PPCL_Spot!P38+GT_NG!P38+GT_Spot!P38+Bawana_NG!P38+Bawana_RLNG!P38+Bawana_Spot!P38</f>
        <v>328.16408759124084</v>
      </c>
      <c r="D38" s="197">
        <f t="shared" si="0"/>
        <v>-0.14408759124086146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122.68175182481751</v>
      </c>
      <c r="G38" s="197">
        <f t="shared" si="1"/>
        <v>-8.1751824817516194E-2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106.81</v>
      </c>
      <c r="L38" s="196">
        <f>PPCL_NG!S38+PPCL_Spot!S38+GT_NG!S38+GT_Spot!S38+Bawana_NG!S38+Bawana_RLNG!S38+Bawana_Spot!S38</f>
        <v>106.83125547445256</v>
      </c>
      <c r="M38" s="197">
        <f t="shared" si="3"/>
        <v>-2.1255474452559042E-2</v>
      </c>
      <c r="N38" s="196">
        <f>PPCL_NG!M38+PPCL_Spot!M38+GT_NG!M38+GT_Spot!M38+Bawana_NG!M38+Bawana_RLNG!M38+Bawana_Spot!M38</f>
        <v>165.76999999999998</v>
      </c>
      <c r="O38" s="196">
        <f>PPCL_NG!T38+PPCL_Spot!T38+GT_NG!T38+GT_Spot!T38+Bawana_NG!T38+Bawana_RLNG!T38+Bawana_Spot!T38</f>
        <v>165.87290510948904</v>
      </c>
      <c r="P38" s="197">
        <f t="shared" si="4"/>
        <v>-0.10290510948905762</v>
      </c>
      <c r="Q38" s="197">
        <f t="shared" si="5"/>
        <v>-0.34999999999999432</v>
      </c>
    </row>
    <row r="39" spans="1:17">
      <c r="A39" s="33" t="s">
        <v>81</v>
      </c>
      <c r="B39" s="196">
        <f>PPCL_NG!I39+PPCL_Spot!I39+GT_NG!I39+GT_Spot!I39+Bawana_NG!I39+Bawana_RLNG!I39+Bawana_Spot!I39</f>
        <v>328.02</v>
      </c>
      <c r="C39" s="196">
        <f>PPCL_NG!P39+PPCL_Spot!P39+GT_NG!P39+GT_Spot!P39+Bawana_NG!P39+Bawana_RLNG!P39+Bawana_Spot!P39</f>
        <v>328.04058394160586</v>
      </c>
      <c r="D39" s="197">
        <f t="shared" si="0"/>
        <v>-2.0583941605877953E-2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122.61167883211678</v>
      </c>
      <c r="G39" s="197">
        <f t="shared" si="1"/>
        <v>-1.1678832116785998E-2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106.81</v>
      </c>
      <c r="L39" s="196">
        <f>PPCL_NG!S39+PPCL_Spot!S39+GT_NG!S39+GT_Spot!S39+Bawana_NG!S39+Bawana_RLNG!S39+Bawana_Spot!S39</f>
        <v>106.81303649635036</v>
      </c>
      <c r="M39" s="197">
        <f t="shared" si="3"/>
        <v>-3.0364963503615172E-3</v>
      </c>
      <c r="N39" s="196">
        <f>PPCL_NG!M39+PPCL_Spot!M39+GT_NG!M39+GT_Spot!M39+Bawana_NG!M39+Bawana_RLNG!M39+Bawana_Spot!M39</f>
        <v>165.76999999999998</v>
      </c>
      <c r="O39" s="196">
        <f>PPCL_NG!T39+PPCL_Spot!T39+GT_NG!T39+GT_Spot!T39+Bawana_NG!T39+Bawana_RLNG!T39+Bawana_Spot!T39</f>
        <v>165.78470072992701</v>
      </c>
      <c r="P39" s="197">
        <f t="shared" si="4"/>
        <v>-1.4700729927028533E-2</v>
      </c>
      <c r="Q39" s="197">
        <f t="shared" si="5"/>
        <v>-5.0000000000054001E-2</v>
      </c>
    </row>
    <row r="40" spans="1:17">
      <c r="A40" s="33" t="s">
        <v>82</v>
      </c>
      <c r="B40" s="196">
        <f>PPCL_NG!I40+PPCL_Spot!I40+GT_NG!I40+GT_Spot!I40+Bawana_NG!I40+Bawana_RLNG!I40+Bawana_Spot!I40</f>
        <v>328.02</v>
      </c>
      <c r="C40" s="196">
        <f>PPCL_NG!P40+PPCL_Spot!P40+GT_NG!P40+GT_Spot!P40+Bawana_NG!P40+Bawana_RLNG!P40+Bawana_Spot!P40</f>
        <v>328.04058394160586</v>
      </c>
      <c r="D40" s="197">
        <f t="shared" si="0"/>
        <v>-2.0583941605877953E-2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122.61167883211678</v>
      </c>
      <c r="G40" s="197">
        <f t="shared" si="1"/>
        <v>-1.1678832116785998E-2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106.81</v>
      </c>
      <c r="L40" s="196">
        <f>PPCL_NG!S40+PPCL_Spot!S40+GT_NG!S40+GT_Spot!S40+Bawana_NG!S40+Bawana_RLNG!S40+Bawana_Spot!S40</f>
        <v>106.81303649635036</v>
      </c>
      <c r="M40" s="197">
        <f t="shared" si="3"/>
        <v>-3.0364963503615172E-3</v>
      </c>
      <c r="N40" s="196">
        <f>PPCL_NG!M40+PPCL_Spot!M40+GT_NG!M40+GT_Spot!M40+Bawana_NG!M40+Bawana_RLNG!M40+Bawana_Spot!M40</f>
        <v>165.76999999999998</v>
      </c>
      <c r="O40" s="196">
        <f>PPCL_NG!T40+PPCL_Spot!T40+GT_NG!T40+GT_Spot!T40+Bawana_NG!T40+Bawana_RLNG!T40+Bawana_Spot!T40</f>
        <v>165.78470072992701</v>
      </c>
      <c r="P40" s="197">
        <f t="shared" si="4"/>
        <v>-1.4700729927028533E-2</v>
      </c>
      <c r="Q40" s="197">
        <f t="shared" si="5"/>
        <v>-5.0000000000054001E-2</v>
      </c>
    </row>
    <row r="41" spans="1:17">
      <c r="A41" s="33" t="s">
        <v>83</v>
      </c>
      <c r="B41" s="196">
        <f>PPCL_NG!I41+PPCL_Spot!I41+GT_NG!I41+GT_Spot!I41+Bawana_NG!I41+Bawana_RLNG!I41+Bawana_Spot!I41</f>
        <v>328.02</v>
      </c>
      <c r="C41" s="196">
        <f>PPCL_NG!P41+PPCL_Spot!P41+GT_NG!P41+GT_Spot!P41+Bawana_NG!P41+Bawana_RLNG!P41+Bawana_Spot!P41</f>
        <v>328.03646234676006</v>
      </c>
      <c r="D41" s="197">
        <f t="shared" si="0"/>
        <v>-1.6462346760079072E-2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122.60934033858726</v>
      </c>
      <c r="G41" s="197">
        <f t="shared" si="1"/>
        <v>-9.3403385872647959E-3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106.81</v>
      </c>
      <c r="L41" s="196">
        <f>PPCL_NG!S41+PPCL_Spot!S41+GT_NG!S41+GT_Spot!S41+Bawana_NG!S41+Bawana_RLNG!S41+Bawana_Spot!S41</f>
        <v>106.81242848803269</v>
      </c>
      <c r="M41" s="197">
        <f t="shared" si="3"/>
        <v>-2.4284880326916891E-3</v>
      </c>
      <c r="N41" s="196">
        <f>PPCL_NG!M41+PPCL_Spot!M41+GT_NG!M41+GT_Spot!M41+Bawana_NG!M41+Bawana_RLNG!M41+Bawana_Spot!M41</f>
        <v>165.78</v>
      </c>
      <c r="O41" s="196">
        <f>PPCL_NG!T41+PPCL_Spot!T41+GT_NG!T41+GT_Spot!T41+Bawana_NG!T41+Bawana_RLNG!T41+Bawana_Spot!T41</f>
        <v>165.79176882661994</v>
      </c>
      <c r="P41" s="197">
        <f t="shared" si="4"/>
        <v>-1.1768826619942274E-2</v>
      </c>
      <c r="Q41" s="197">
        <f t="shared" si="5"/>
        <v>-3.9999999999977831E-2</v>
      </c>
    </row>
    <row r="42" spans="1:17">
      <c r="A42" s="33" t="s">
        <v>84</v>
      </c>
      <c r="B42" s="196">
        <f>PPCL_NG!I42+PPCL_Spot!I42+GT_NG!I42+GT_Spot!I42+Bawana_NG!I42+Bawana_RLNG!I42+Bawana_Spot!I42</f>
        <v>328.03000000000003</v>
      </c>
      <c r="C42" s="196">
        <f>PPCL_NG!P42+PPCL_Spot!P42+GT_NG!P42+GT_Spot!P42+Bawana_NG!P42+Bawana_RLNG!P42+Bawana_Spot!P42</f>
        <v>328.04235191129266</v>
      </c>
      <c r="D42" s="197">
        <f t="shared" si="0"/>
        <v>-1.2351911292626028E-2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122.60700320980449</v>
      </c>
      <c r="G42" s="197">
        <f t="shared" si="1"/>
        <v>-7.0032098044947588E-3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106.81</v>
      </c>
      <c r="L42" s="196">
        <f>PPCL_NG!S42+PPCL_Spot!S42+GT_NG!S42+GT_Spot!S42+Bawana_NG!S42+Bawana_RLNG!S42+Bawana_Spot!S42</f>
        <v>106.81182083454917</v>
      </c>
      <c r="M42" s="197">
        <f t="shared" si="3"/>
        <v>-1.820834549164374E-3</v>
      </c>
      <c r="N42" s="196">
        <f>PPCL_NG!M42+PPCL_Spot!M42+GT_NG!M42+GT_Spot!M42+Bawana_NG!M42+Bawana_RLNG!M42+Bawana_Spot!M42</f>
        <v>165.78</v>
      </c>
      <c r="O42" s="196">
        <f>PPCL_NG!T42+PPCL_Spot!T42+GT_NG!T42+GT_Spot!T42+Bawana_NG!T42+Bawana_RLNG!T42+Bawana_Spot!T42</f>
        <v>165.78882404435365</v>
      </c>
      <c r="P42" s="197">
        <f t="shared" si="4"/>
        <v>-8.824044353644922E-3</v>
      </c>
      <c r="Q42" s="197">
        <f t="shared" si="5"/>
        <v>-2.9999999999930083E-2</v>
      </c>
    </row>
    <row r="43" spans="1:17">
      <c r="A43" s="33" t="s">
        <v>85</v>
      </c>
      <c r="B43" s="196">
        <f>PPCL_NG!I43+PPCL_Spot!I43+GT_NG!I43+GT_Spot!I43+Bawana_NG!I43+Bawana_RLNG!I43+Bawana_Spot!I43</f>
        <v>328.03000000000003</v>
      </c>
      <c r="C43" s="196">
        <f>PPCL_NG!P43+PPCL_Spot!P43+GT_NG!P43+GT_Spot!P43+Bawana_NG!P43+Bawana_RLNG!P43+Bawana_Spot!P43</f>
        <v>328.04235191129266</v>
      </c>
      <c r="D43" s="197">
        <f t="shared" si="0"/>
        <v>-1.2351911292626028E-2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122.60700320980449</v>
      </c>
      <c r="G43" s="197">
        <f t="shared" si="1"/>
        <v>-7.0032098044947588E-3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106.81</v>
      </c>
      <c r="L43" s="196">
        <f>PPCL_NG!S43+PPCL_Spot!S43+GT_NG!S43+GT_Spot!S43+Bawana_NG!S43+Bawana_RLNG!S43+Bawana_Spot!S43</f>
        <v>106.81182083454917</v>
      </c>
      <c r="M43" s="197">
        <f t="shared" si="3"/>
        <v>-1.820834549164374E-3</v>
      </c>
      <c r="N43" s="196">
        <f>PPCL_NG!M43+PPCL_Spot!M43+GT_NG!M43+GT_Spot!M43+Bawana_NG!M43+Bawana_RLNG!M43+Bawana_Spot!M43</f>
        <v>165.78</v>
      </c>
      <c r="O43" s="196">
        <f>PPCL_NG!T43+PPCL_Spot!T43+GT_NG!T43+GT_Spot!T43+Bawana_NG!T43+Bawana_RLNG!T43+Bawana_Spot!T43</f>
        <v>165.78882404435365</v>
      </c>
      <c r="P43" s="197">
        <f t="shared" si="4"/>
        <v>-8.824044353644922E-3</v>
      </c>
      <c r="Q43" s="197">
        <f t="shared" si="5"/>
        <v>-2.9999999999930083E-2</v>
      </c>
    </row>
    <row r="44" spans="1:17">
      <c r="A44" s="33" t="s">
        <v>86</v>
      </c>
      <c r="B44" s="196">
        <f>PPCL_NG!I44+PPCL_Spot!I44+GT_NG!I44+GT_Spot!I44+Bawana_NG!I44+Bawana_RLNG!I44+Bawana_Spot!I44</f>
        <v>328.04</v>
      </c>
      <c r="C44" s="196">
        <f>PPCL_NG!P44+PPCL_Spot!P44+GT_NG!P44+GT_Spot!P44+Bawana_NG!P44+Bawana_RLNG!P44+Bawana_Spot!P44</f>
        <v>328.04411781860597</v>
      </c>
      <c r="D44" s="197">
        <f t="shared" si="0"/>
        <v>-4.1178186059482869E-3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122.6023330417031</v>
      </c>
      <c r="G44" s="197">
        <f t="shared" si="1"/>
        <v>-2.3330417031104389E-3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106.81</v>
      </c>
      <c r="L44" s="196">
        <f>PPCL_NG!S44+PPCL_Spot!S44+GT_NG!S44+GT_Spot!S44+Bawana_NG!S44+Bawana_RLNG!S44+Bawana_Spot!S44</f>
        <v>106.81060659084281</v>
      </c>
      <c r="M44" s="197">
        <f t="shared" si="3"/>
        <v>-6.0659084280700881E-4</v>
      </c>
      <c r="N44" s="196">
        <f>PPCL_NG!M44+PPCL_Spot!M44+GT_NG!M44+GT_Spot!M44+Bawana_NG!M44+Bawana_RLNG!M44+Bawana_Spot!M44</f>
        <v>165.79000000000002</v>
      </c>
      <c r="O44" s="196">
        <f>PPCL_NG!T44+PPCL_Spot!T44+GT_NG!T44+GT_Spot!T44+Bawana_NG!T44+Bawana_RLNG!T44+Bawana_Spot!T44</f>
        <v>165.79294254884803</v>
      </c>
      <c r="P44" s="197">
        <f t="shared" si="4"/>
        <v>-2.9425488480114836E-3</v>
      </c>
      <c r="Q44" s="197">
        <f t="shared" si="5"/>
        <v>-9.9999999998772182E-3</v>
      </c>
    </row>
    <row r="45" spans="1:17">
      <c r="A45" s="33" t="s">
        <v>87</v>
      </c>
      <c r="B45" s="196">
        <f>PPCL_NG!I45+PPCL_Spot!I45+GT_NG!I45+GT_Spot!I45+Bawana_NG!I45+Bawana_RLNG!I45+Bawana_Spot!I45</f>
        <v>328.04</v>
      </c>
      <c r="C45" s="196">
        <f>PPCL_NG!P45+PPCL_Spot!P45+GT_NG!P45+GT_Spot!P45+Bawana_NG!P45+Bawana_RLNG!P45+Bawana_Spot!P45</f>
        <v>328.04411781860597</v>
      </c>
      <c r="D45" s="197">
        <f t="shared" si="0"/>
        <v>-4.1178186059482869E-3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122.6023330417031</v>
      </c>
      <c r="G45" s="197">
        <f t="shared" si="1"/>
        <v>-2.3330417031104389E-3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106.81</v>
      </c>
      <c r="L45" s="196">
        <f>PPCL_NG!S45+PPCL_Spot!S45+GT_NG!S45+GT_Spot!S45+Bawana_NG!S45+Bawana_RLNG!S45+Bawana_Spot!S45</f>
        <v>106.81060659084281</v>
      </c>
      <c r="M45" s="197">
        <f t="shared" si="3"/>
        <v>-6.0659084280700881E-4</v>
      </c>
      <c r="N45" s="196">
        <f>PPCL_NG!M45+PPCL_Spot!M45+GT_NG!M45+GT_Spot!M45+Bawana_NG!M45+Bawana_RLNG!M45+Bawana_Spot!M45</f>
        <v>165.79000000000002</v>
      </c>
      <c r="O45" s="196">
        <f>PPCL_NG!T45+PPCL_Spot!T45+GT_NG!T45+GT_Spot!T45+Bawana_NG!T45+Bawana_RLNG!T45+Bawana_Spot!T45</f>
        <v>165.79294254884803</v>
      </c>
      <c r="P45" s="197">
        <f t="shared" si="4"/>
        <v>-2.9425488480114836E-3</v>
      </c>
      <c r="Q45" s="197">
        <f t="shared" si="5"/>
        <v>-9.9999999998772182E-3</v>
      </c>
    </row>
    <row r="46" spans="1:17">
      <c r="A46" s="33" t="s">
        <v>88</v>
      </c>
      <c r="B46" s="196">
        <f>PPCL_NG!I46+PPCL_Spot!I46+GT_NG!I46+GT_Spot!I46+Bawana_NG!I46+Bawana_RLNG!I46+Bawana_Spot!I46</f>
        <v>328.04</v>
      </c>
      <c r="C46" s="196">
        <f>PPCL_NG!P46+PPCL_Spot!P46+GT_NG!P46+GT_Spot!P46+Bawana_NG!P46+Bawana_RLNG!P46+Bawana_Spot!P46</f>
        <v>328.04411781860597</v>
      </c>
      <c r="D46" s="197">
        <f t="shared" si="0"/>
        <v>-4.1178186059482869E-3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122.6023330417031</v>
      </c>
      <c r="G46" s="197">
        <f t="shared" si="1"/>
        <v>-2.3330417031104389E-3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106.81</v>
      </c>
      <c r="L46" s="196">
        <f>PPCL_NG!S46+PPCL_Spot!S46+GT_NG!S46+GT_Spot!S46+Bawana_NG!S46+Bawana_RLNG!S46+Bawana_Spot!S46</f>
        <v>106.81060659084281</v>
      </c>
      <c r="M46" s="197">
        <f t="shared" si="3"/>
        <v>-6.0659084280700881E-4</v>
      </c>
      <c r="N46" s="196">
        <f>PPCL_NG!M46+PPCL_Spot!M46+GT_NG!M46+GT_Spot!M46+Bawana_NG!M46+Bawana_RLNG!M46+Bawana_Spot!M46</f>
        <v>165.79000000000002</v>
      </c>
      <c r="O46" s="196">
        <f>PPCL_NG!T46+PPCL_Spot!T46+GT_NG!T46+GT_Spot!T46+Bawana_NG!T46+Bawana_RLNG!T46+Bawana_Spot!T46</f>
        <v>165.79294254884803</v>
      </c>
      <c r="P46" s="197">
        <f t="shared" si="4"/>
        <v>-2.9425488480114836E-3</v>
      </c>
      <c r="Q46" s="197">
        <f t="shared" si="5"/>
        <v>-9.9999999998772182E-3</v>
      </c>
    </row>
    <row r="47" spans="1:17">
      <c r="A47" s="33" t="s">
        <v>89</v>
      </c>
      <c r="B47" s="196">
        <f>PPCL_NG!I47+PPCL_Spot!I47+GT_NG!I47+GT_Spot!I47+Bawana_NG!I47+Bawana_RLNG!I47+Bawana_Spot!I47</f>
        <v>328.04</v>
      </c>
      <c r="C47" s="196">
        <f>PPCL_NG!P47+PPCL_Spot!P47+GT_NG!P47+GT_Spot!P47+Bawana_NG!P47+Bawana_RLNG!P47+Bawana_Spot!P47</f>
        <v>328.04411781860597</v>
      </c>
      <c r="D47" s="197">
        <f t="shared" si="0"/>
        <v>-4.1178186059482869E-3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122.6023330417031</v>
      </c>
      <c r="G47" s="197">
        <f t="shared" si="1"/>
        <v>-2.3330417031104389E-3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106.81</v>
      </c>
      <c r="L47" s="196">
        <f>PPCL_NG!S47+PPCL_Spot!S47+GT_NG!S47+GT_Spot!S47+Bawana_NG!S47+Bawana_RLNG!S47+Bawana_Spot!S47</f>
        <v>106.81060659084281</v>
      </c>
      <c r="M47" s="197">
        <f t="shared" si="3"/>
        <v>-6.0659084280700881E-4</v>
      </c>
      <c r="N47" s="196">
        <f>PPCL_NG!M47+PPCL_Spot!M47+GT_NG!M47+GT_Spot!M47+Bawana_NG!M47+Bawana_RLNG!M47+Bawana_Spot!M47</f>
        <v>165.79000000000002</v>
      </c>
      <c r="O47" s="196">
        <f>PPCL_NG!T47+PPCL_Spot!T47+GT_NG!T47+GT_Spot!T47+Bawana_NG!T47+Bawana_RLNG!T47+Bawana_Spot!T47</f>
        <v>165.79294254884803</v>
      </c>
      <c r="P47" s="197">
        <f t="shared" si="4"/>
        <v>-2.9425488480114836E-3</v>
      </c>
      <c r="Q47" s="197">
        <f t="shared" si="5"/>
        <v>-9.9999999998772182E-3</v>
      </c>
    </row>
    <row r="48" spans="1:17">
      <c r="A48" s="33" t="s">
        <v>90</v>
      </c>
      <c r="B48" s="196">
        <f>PPCL_NG!I48+PPCL_Spot!I48+GT_NG!I48+GT_Spot!I48+Bawana_NG!I48+Bawana_RLNG!I48+Bawana_Spot!I48</f>
        <v>328.04</v>
      </c>
      <c r="C48" s="196">
        <f>PPCL_NG!P48+PPCL_Spot!P48+GT_NG!P48+GT_Spot!P48+Bawana_NG!P48+Bawana_RLNG!P48+Bawana_Spot!P48</f>
        <v>328.04411781860597</v>
      </c>
      <c r="D48" s="197">
        <f t="shared" si="0"/>
        <v>-4.1178186059482869E-3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122.6023330417031</v>
      </c>
      <c r="G48" s="197">
        <f t="shared" si="1"/>
        <v>-2.3330417031104389E-3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106.81</v>
      </c>
      <c r="L48" s="196">
        <f>PPCL_NG!S48+PPCL_Spot!S48+GT_NG!S48+GT_Spot!S48+Bawana_NG!S48+Bawana_RLNG!S48+Bawana_Spot!S48</f>
        <v>106.81060659084281</v>
      </c>
      <c r="M48" s="197">
        <f t="shared" si="3"/>
        <v>-6.0659084280700881E-4</v>
      </c>
      <c r="N48" s="196">
        <f>PPCL_NG!M48+PPCL_Spot!M48+GT_NG!M48+GT_Spot!M48+Bawana_NG!M48+Bawana_RLNG!M48+Bawana_Spot!M48</f>
        <v>165.79000000000002</v>
      </c>
      <c r="O48" s="196">
        <f>PPCL_NG!T48+PPCL_Spot!T48+GT_NG!T48+GT_Spot!T48+Bawana_NG!T48+Bawana_RLNG!T48+Bawana_Spot!T48</f>
        <v>165.79294254884803</v>
      </c>
      <c r="P48" s="197">
        <f t="shared" si="4"/>
        <v>-2.9425488480114836E-3</v>
      </c>
      <c r="Q48" s="197">
        <f t="shared" si="5"/>
        <v>-9.9999999998772182E-3</v>
      </c>
    </row>
    <row r="49" spans="1:17">
      <c r="A49" s="33" t="s">
        <v>91</v>
      </c>
      <c r="B49" s="196">
        <f>PPCL_NG!I49+PPCL_Spot!I49+GT_NG!I49+GT_Spot!I49+Bawana_NG!I49+Bawana_RLNG!I49+Bawana_Spot!I49</f>
        <v>328.04</v>
      </c>
      <c r="C49" s="196">
        <f>PPCL_NG!P49+PPCL_Spot!P49+GT_NG!P49+GT_Spot!P49+Bawana_NG!P49+Bawana_RLNG!P49+Bawana_Spot!P49</f>
        <v>328.04411781860597</v>
      </c>
      <c r="D49" s="197">
        <f t="shared" si="0"/>
        <v>-4.1178186059482869E-3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122.6023330417031</v>
      </c>
      <c r="G49" s="197">
        <f t="shared" si="1"/>
        <v>-2.3330417031104389E-3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106.81</v>
      </c>
      <c r="L49" s="196">
        <f>PPCL_NG!S49+PPCL_Spot!S49+GT_NG!S49+GT_Spot!S49+Bawana_NG!S49+Bawana_RLNG!S49+Bawana_Spot!S49</f>
        <v>106.81060659084281</v>
      </c>
      <c r="M49" s="197">
        <f t="shared" si="3"/>
        <v>-6.0659084280700881E-4</v>
      </c>
      <c r="N49" s="196">
        <f>PPCL_NG!M49+PPCL_Spot!M49+GT_NG!M49+GT_Spot!M49+Bawana_NG!M49+Bawana_RLNG!M49+Bawana_Spot!M49</f>
        <v>165.79000000000002</v>
      </c>
      <c r="O49" s="196">
        <f>PPCL_NG!T49+PPCL_Spot!T49+GT_NG!T49+GT_Spot!T49+Bawana_NG!T49+Bawana_RLNG!T49+Bawana_Spot!T49</f>
        <v>165.79294254884803</v>
      </c>
      <c r="P49" s="197">
        <f t="shared" si="4"/>
        <v>-2.9425488480114836E-3</v>
      </c>
      <c r="Q49" s="197">
        <f t="shared" si="5"/>
        <v>-9.9999999998772182E-3</v>
      </c>
    </row>
    <row r="50" spans="1:17">
      <c r="A50" s="33" t="s">
        <v>92</v>
      </c>
      <c r="B50" s="196">
        <f>PPCL_NG!I50+PPCL_Spot!I50+GT_NG!I50+GT_Spot!I50+Bawana_NG!I50+Bawana_RLNG!I50+Bawana_Spot!I50</f>
        <v>328.04</v>
      </c>
      <c r="C50" s="196">
        <f>PPCL_NG!P50+PPCL_Spot!P50+GT_NG!P50+GT_Spot!P50+Bawana_NG!P50+Bawana_RLNG!P50+Bawana_Spot!P50</f>
        <v>328.04411781860597</v>
      </c>
      <c r="D50" s="197">
        <f t="shared" si="0"/>
        <v>-4.1178186059482869E-3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122.6023330417031</v>
      </c>
      <c r="G50" s="197">
        <f t="shared" si="1"/>
        <v>-2.3330417031104389E-3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106.81</v>
      </c>
      <c r="L50" s="196">
        <f>PPCL_NG!S50+PPCL_Spot!S50+GT_NG!S50+GT_Spot!S50+Bawana_NG!S50+Bawana_RLNG!S50+Bawana_Spot!S50</f>
        <v>106.81060659084281</v>
      </c>
      <c r="M50" s="197">
        <f t="shared" si="3"/>
        <v>-6.0659084280700881E-4</v>
      </c>
      <c r="N50" s="196">
        <f>PPCL_NG!M50+PPCL_Spot!M50+GT_NG!M50+GT_Spot!M50+Bawana_NG!M50+Bawana_RLNG!M50+Bawana_Spot!M50</f>
        <v>165.79000000000002</v>
      </c>
      <c r="O50" s="196">
        <f>PPCL_NG!T50+PPCL_Spot!T50+GT_NG!T50+GT_Spot!T50+Bawana_NG!T50+Bawana_RLNG!T50+Bawana_Spot!T50</f>
        <v>165.79294254884803</v>
      </c>
      <c r="P50" s="197">
        <f t="shared" si="4"/>
        <v>-2.9425488480114836E-3</v>
      </c>
      <c r="Q50" s="197">
        <f t="shared" si="5"/>
        <v>-9.9999999998772182E-3</v>
      </c>
    </row>
    <row r="51" spans="1:17">
      <c r="A51" s="33" t="s">
        <v>93</v>
      </c>
      <c r="B51" s="196">
        <f>PPCL_NG!I51+PPCL_Spot!I51+GT_NG!I51+GT_Spot!I51+Bawana_NG!I51+Bawana_RLNG!I51+Bawana_Spot!I51</f>
        <v>328.04</v>
      </c>
      <c r="C51" s="196">
        <f>PPCL_NG!P51+PPCL_Spot!P51+GT_NG!P51+GT_Spot!P51+Bawana_NG!P51+Bawana_RLNG!P51+Bawana_Spot!P51</f>
        <v>328.04411781860597</v>
      </c>
      <c r="D51" s="197">
        <f t="shared" si="0"/>
        <v>-4.1178186059482869E-3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122.6023330417031</v>
      </c>
      <c r="G51" s="197">
        <f t="shared" si="1"/>
        <v>-2.3330417031104389E-3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106.81</v>
      </c>
      <c r="L51" s="196">
        <f>PPCL_NG!S51+PPCL_Spot!S51+GT_NG!S51+GT_Spot!S51+Bawana_NG!S51+Bawana_RLNG!S51+Bawana_Spot!S51</f>
        <v>106.81060659084281</v>
      </c>
      <c r="M51" s="197">
        <f t="shared" si="3"/>
        <v>-6.0659084280700881E-4</v>
      </c>
      <c r="N51" s="196">
        <f>PPCL_NG!M51+PPCL_Spot!M51+GT_NG!M51+GT_Spot!M51+Bawana_NG!M51+Bawana_RLNG!M51+Bawana_Spot!M51</f>
        <v>165.79000000000002</v>
      </c>
      <c r="O51" s="196">
        <f>PPCL_NG!T51+PPCL_Spot!T51+GT_NG!T51+GT_Spot!T51+Bawana_NG!T51+Bawana_RLNG!T51+Bawana_Spot!T51</f>
        <v>165.79294254884803</v>
      </c>
      <c r="P51" s="197">
        <f t="shared" si="4"/>
        <v>-2.9425488480114836E-3</v>
      </c>
      <c r="Q51" s="197">
        <f t="shared" si="5"/>
        <v>-9.9999999998772182E-3</v>
      </c>
    </row>
    <row r="52" spans="1:17">
      <c r="A52" s="33" t="s">
        <v>94</v>
      </c>
      <c r="B52" s="196">
        <f>PPCL_NG!I52+PPCL_Spot!I52+GT_NG!I52+GT_Spot!I52+Bawana_NG!I52+Bawana_RLNG!I52+Bawana_Spot!I52</f>
        <v>328.04</v>
      </c>
      <c r="C52" s="196">
        <f>PPCL_NG!P52+PPCL_Spot!P52+GT_NG!P52+GT_Spot!P52+Bawana_NG!P52+Bawana_RLNG!P52+Bawana_Spot!P52</f>
        <v>328.04411781860597</v>
      </c>
      <c r="D52" s="197">
        <f t="shared" si="0"/>
        <v>-4.1178186059482869E-3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122.6023330417031</v>
      </c>
      <c r="G52" s="197">
        <f t="shared" si="1"/>
        <v>-2.3330417031104389E-3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106.81</v>
      </c>
      <c r="L52" s="196">
        <f>PPCL_NG!S52+PPCL_Spot!S52+GT_NG!S52+GT_Spot!S52+Bawana_NG!S52+Bawana_RLNG!S52+Bawana_Spot!S52</f>
        <v>106.81060659084281</v>
      </c>
      <c r="M52" s="197">
        <f t="shared" si="3"/>
        <v>-6.0659084280700881E-4</v>
      </c>
      <c r="N52" s="196">
        <f>PPCL_NG!M52+PPCL_Spot!M52+GT_NG!M52+GT_Spot!M52+Bawana_NG!M52+Bawana_RLNG!M52+Bawana_Spot!M52</f>
        <v>165.79000000000002</v>
      </c>
      <c r="O52" s="196">
        <f>PPCL_NG!T52+PPCL_Spot!T52+GT_NG!T52+GT_Spot!T52+Bawana_NG!T52+Bawana_RLNG!T52+Bawana_Spot!T52</f>
        <v>165.79294254884803</v>
      </c>
      <c r="P52" s="197">
        <f t="shared" si="4"/>
        <v>-2.9425488480114836E-3</v>
      </c>
      <c r="Q52" s="197">
        <f t="shared" si="5"/>
        <v>-9.9999999998772182E-3</v>
      </c>
    </row>
    <row r="53" spans="1:17">
      <c r="A53" s="33" t="s">
        <v>95</v>
      </c>
      <c r="B53" s="196">
        <f>PPCL_NG!I53+PPCL_Spot!I53+GT_NG!I53+GT_Spot!I53+Bawana_NG!I53+Bawana_RLNG!I53+Bawana_Spot!I53</f>
        <v>326.62</v>
      </c>
      <c r="C53" s="196">
        <f>PPCL_NG!P53+PPCL_Spot!P53+GT_NG!P53+GT_Spot!P53+Bawana_NG!P53+Bawana_RLNG!P53+Bawana_Spot!P53</f>
        <v>326.62127967257607</v>
      </c>
      <c r="D53" s="197">
        <f t="shared" si="0"/>
        <v>-1.2796725760608751E-3</v>
      </c>
      <c r="E53" s="196">
        <f>PPCL_NG!J53+PPCL_Spot!J53+GT_NG!J53+GT_Spot!J53+Bawana_NG!J53+Bawana_RLNG!J53+Bawana_Spot!J53</f>
        <v>121.8</v>
      </c>
      <c r="F53" s="196">
        <f>PPCL_NG!Q53+PPCL_Spot!Q53+GT_NG!Q53+GT_Spot!Q53+Bawana_NG!Q53+Bawana_RLNG!Q53+Bawana_Spot!Q53</f>
        <v>121.80072608054385</v>
      </c>
      <c r="G53" s="197">
        <f t="shared" si="1"/>
        <v>-7.2608054385625564E-4</v>
      </c>
      <c r="H53" s="196">
        <f>PPCL_NG!K53+PPCL_Spot!K53+GT_NG!K53+GT_Spot!K53+Bawana_NG!K53+Bawana_RLNG!K53+Bawana_Spot!K53</f>
        <v>23.169999999999998</v>
      </c>
      <c r="I53" s="196">
        <f>PPCL_NG!R53+PPCL_Spot!R53+GT_NG!R53+GT_Spot!R53+Bawana_NG!R53+Bawana_RLNG!R53+Bawana_Spot!R53</f>
        <v>23.169391951159607</v>
      </c>
      <c r="J53" s="197">
        <f t="shared" si="2"/>
        <v>6.0804884039100671E-4</v>
      </c>
      <c r="K53" s="196">
        <f>PPCL_NG!L53+PPCL_Spot!L53+GT_NG!L53+GT_Spot!L53+Bawana_NG!L53+Bawana_RLNG!L53+Bawana_Spot!L53</f>
        <v>105.3</v>
      </c>
      <c r="L53" s="196">
        <f>PPCL_NG!S53+PPCL_Spot!S53+GT_NG!S53+GT_Spot!S53+Bawana_NG!S53+Bawana_RLNG!S53+Bawana_Spot!S53</f>
        <v>105.29759406496652</v>
      </c>
      <c r="M53" s="197">
        <f t="shared" si="3"/>
        <v>2.4059350334795226E-3</v>
      </c>
      <c r="N53" s="196">
        <f>PPCL_NG!M53+PPCL_Spot!M53+GT_NG!M53+GT_Spot!M53+Bawana_NG!M53+Bawana_RLNG!M53+Bawana_Spot!M53</f>
        <v>164.82999999999998</v>
      </c>
      <c r="O53" s="196">
        <f>PPCL_NG!T53+PPCL_Spot!T53+GT_NG!T53+GT_Spot!T53+Bawana_NG!T53+Bawana_RLNG!T53+Bawana_Spot!T53</f>
        <v>164.83100823075395</v>
      </c>
      <c r="P53" s="197">
        <f t="shared" si="4"/>
        <v>-1.0082307539676094E-3</v>
      </c>
      <c r="Q53" s="197">
        <f t="shared" si="5"/>
        <v>-1.4210854715202004E-14</v>
      </c>
    </row>
    <row r="54" spans="1:17">
      <c r="A54" s="33" t="s">
        <v>96</v>
      </c>
      <c r="B54" s="196">
        <f>PPCL_NG!I54+PPCL_Spot!I54+GT_NG!I54+GT_Spot!I54+Bawana_NG!I54+Bawana_RLNG!I54+Bawana_Spot!I54</f>
        <v>326.62</v>
      </c>
      <c r="C54" s="196">
        <f>PPCL_NG!P54+PPCL_Spot!P54+GT_NG!P54+GT_Spot!P54+Bawana_NG!P54+Bawana_RLNG!P54+Bawana_Spot!P54</f>
        <v>326.62127967257607</v>
      </c>
      <c r="D54" s="197">
        <f t="shared" si="0"/>
        <v>-1.2796725760608751E-3</v>
      </c>
      <c r="E54" s="196">
        <f>PPCL_NG!J54+PPCL_Spot!J54+GT_NG!J54+GT_Spot!J54+Bawana_NG!J54+Bawana_RLNG!J54+Bawana_Spot!J54</f>
        <v>121.8</v>
      </c>
      <c r="F54" s="196">
        <f>PPCL_NG!Q54+PPCL_Spot!Q54+GT_NG!Q54+GT_Spot!Q54+Bawana_NG!Q54+Bawana_RLNG!Q54+Bawana_Spot!Q54</f>
        <v>121.80072608054385</v>
      </c>
      <c r="G54" s="197">
        <f t="shared" si="1"/>
        <v>-7.2608054385625564E-4</v>
      </c>
      <c r="H54" s="196">
        <f>PPCL_NG!K54+PPCL_Spot!K54+GT_NG!K54+GT_Spot!K54+Bawana_NG!K54+Bawana_RLNG!K54+Bawana_Spot!K54</f>
        <v>23.169999999999998</v>
      </c>
      <c r="I54" s="196">
        <f>PPCL_NG!R54+PPCL_Spot!R54+GT_NG!R54+GT_Spot!R54+Bawana_NG!R54+Bawana_RLNG!R54+Bawana_Spot!R54</f>
        <v>23.169391951159607</v>
      </c>
      <c r="J54" s="197">
        <f t="shared" si="2"/>
        <v>6.0804884039100671E-4</v>
      </c>
      <c r="K54" s="196">
        <f>PPCL_NG!L54+PPCL_Spot!L54+GT_NG!L54+GT_Spot!L54+Bawana_NG!L54+Bawana_RLNG!L54+Bawana_Spot!L54</f>
        <v>105.3</v>
      </c>
      <c r="L54" s="196">
        <f>PPCL_NG!S54+PPCL_Spot!S54+GT_NG!S54+GT_Spot!S54+Bawana_NG!S54+Bawana_RLNG!S54+Bawana_Spot!S54</f>
        <v>105.29759406496652</v>
      </c>
      <c r="M54" s="197">
        <f t="shared" si="3"/>
        <v>2.4059350334795226E-3</v>
      </c>
      <c r="N54" s="196">
        <f>PPCL_NG!M54+PPCL_Spot!M54+GT_NG!M54+GT_Spot!M54+Bawana_NG!M54+Bawana_RLNG!M54+Bawana_Spot!M54</f>
        <v>164.82999999999998</v>
      </c>
      <c r="O54" s="196">
        <f>PPCL_NG!T54+PPCL_Spot!T54+GT_NG!T54+GT_Spot!T54+Bawana_NG!T54+Bawana_RLNG!T54+Bawana_Spot!T54</f>
        <v>164.83100823075395</v>
      </c>
      <c r="P54" s="197">
        <f t="shared" si="4"/>
        <v>-1.0082307539676094E-3</v>
      </c>
      <c r="Q54" s="197">
        <f t="shared" si="5"/>
        <v>-1.4210854715202004E-14</v>
      </c>
    </row>
    <row r="55" spans="1:17">
      <c r="A55" s="33" t="s">
        <v>97</v>
      </c>
      <c r="B55" s="196">
        <f>PPCL_NG!I55+PPCL_Spot!I55+GT_NG!I55+GT_Spot!I55+Bawana_NG!I55+Bawana_RLNG!I55+Bawana_Spot!I55</f>
        <v>326.63</v>
      </c>
      <c r="C55" s="196">
        <f>PPCL_NG!P55+PPCL_Spot!P55+GT_NG!P55+GT_Spot!P55+Bawana_NG!P55+Bawana_RLNG!P55+Bawana_Spot!P55</f>
        <v>326.62304352112244</v>
      </c>
      <c r="D55" s="197">
        <f t="shared" si="0"/>
        <v>6.9564788775551278E-3</v>
      </c>
      <c r="E55" s="196">
        <f>PPCL_NG!J55+PPCL_Spot!J55+GT_NG!J55+GT_Spot!J55+Bawana_NG!J55+Bawana_RLNG!J55+Bawana_Spot!J55</f>
        <v>121.8</v>
      </c>
      <c r="F55" s="196">
        <f>PPCL_NG!Q55+PPCL_Spot!Q55+GT_NG!Q55+GT_Spot!Q55+Bawana_NG!Q55+Bawana_RLNG!Q55+Bawana_Spot!Q55</f>
        <v>121.79606135711529</v>
      </c>
      <c r="G55" s="197">
        <f t="shared" si="1"/>
        <v>3.9386428847052457E-3</v>
      </c>
      <c r="H55" s="196">
        <f>PPCL_NG!K55+PPCL_Spot!K55+GT_NG!K55+GT_Spot!K55+Bawana_NG!K55+Bawana_RLNG!K55+Bawana_Spot!K55</f>
        <v>23.169999999999998</v>
      </c>
      <c r="I55" s="196">
        <f>PPCL_NG!R55+PPCL_Spot!R55+GT_NG!R55+GT_Spot!R55+Bawana_NG!R55+Bawana_RLNG!R55+Bawana_Spot!R55</f>
        <v>23.169391951159607</v>
      </c>
      <c r="J55" s="197">
        <f t="shared" si="2"/>
        <v>6.0804884039100671E-4</v>
      </c>
      <c r="K55" s="196">
        <f>PPCL_NG!L55+PPCL_Spot!L55+GT_NG!L55+GT_Spot!L55+Bawana_NG!L55+Bawana_RLNG!L55+Bawana_Spot!L55</f>
        <v>105.3</v>
      </c>
      <c r="L55" s="196">
        <f>PPCL_NG!S55+PPCL_Spot!S55+GT_NG!S55+GT_Spot!S55+Bawana_NG!S55+Bawana_RLNG!S55+Bawana_Spot!S55</f>
        <v>105.29638123687509</v>
      </c>
      <c r="M55" s="197">
        <f t="shared" si="3"/>
        <v>3.6187631249049446E-3</v>
      </c>
      <c r="N55" s="196">
        <f>PPCL_NG!M55+PPCL_Spot!M55+GT_NG!M55+GT_Spot!M55+Bawana_NG!M55+Bawana_RLNG!M55+Bawana_Spot!M55</f>
        <v>164.84</v>
      </c>
      <c r="O55" s="196">
        <f>PPCL_NG!T55+PPCL_Spot!T55+GT_NG!T55+GT_Spot!T55+Bawana_NG!T55+Bawana_RLNG!T55+Bawana_Spot!T55</f>
        <v>164.83512193372752</v>
      </c>
      <c r="P55" s="197">
        <f t="shared" si="4"/>
        <v>4.8780662724823287E-3</v>
      </c>
      <c r="Q55" s="197">
        <f t="shared" si="5"/>
        <v>2.0000000000038654E-2</v>
      </c>
    </row>
    <row r="56" spans="1:17">
      <c r="A56" s="33" t="s">
        <v>98</v>
      </c>
      <c r="B56" s="196">
        <f>PPCL_NG!I56+PPCL_Spot!I56+GT_NG!I56+GT_Spot!I56+Bawana_NG!I56+Bawana_RLNG!I56+Bawana_Spot!I56</f>
        <v>326.63</v>
      </c>
      <c r="C56" s="196">
        <f>PPCL_NG!P56+PPCL_Spot!P56+GT_NG!P56+GT_Spot!P56+Bawana_NG!P56+Bawana_RLNG!P56+Bawana_Spot!P56</f>
        <v>326.62304352112244</v>
      </c>
      <c r="D56" s="197">
        <f t="shared" si="0"/>
        <v>6.9564788775551278E-3</v>
      </c>
      <c r="E56" s="196">
        <f>PPCL_NG!J56+PPCL_Spot!J56+GT_NG!J56+GT_Spot!J56+Bawana_NG!J56+Bawana_RLNG!J56+Bawana_Spot!J56</f>
        <v>121.8</v>
      </c>
      <c r="F56" s="196">
        <f>PPCL_NG!Q56+PPCL_Spot!Q56+GT_NG!Q56+GT_Spot!Q56+Bawana_NG!Q56+Bawana_RLNG!Q56+Bawana_Spot!Q56</f>
        <v>121.79606135711529</v>
      </c>
      <c r="G56" s="197">
        <f t="shared" si="1"/>
        <v>3.9386428847052457E-3</v>
      </c>
      <c r="H56" s="196">
        <f>PPCL_NG!K56+PPCL_Spot!K56+GT_NG!K56+GT_Spot!K56+Bawana_NG!K56+Bawana_RLNG!K56+Bawana_Spot!K56</f>
        <v>23.169999999999998</v>
      </c>
      <c r="I56" s="196">
        <f>PPCL_NG!R56+PPCL_Spot!R56+GT_NG!R56+GT_Spot!R56+Bawana_NG!R56+Bawana_RLNG!R56+Bawana_Spot!R56</f>
        <v>23.169391951159607</v>
      </c>
      <c r="J56" s="197">
        <f t="shared" si="2"/>
        <v>6.0804884039100671E-4</v>
      </c>
      <c r="K56" s="196">
        <f>PPCL_NG!L56+PPCL_Spot!L56+GT_NG!L56+GT_Spot!L56+Bawana_NG!L56+Bawana_RLNG!L56+Bawana_Spot!L56</f>
        <v>105.3</v>
      </c>
      <c r="L56" s="196">
        <f>PPCL_NG!S56+PPCL_Spot!S56+GT_NG!S56+GT_Spot!S56+Bawana_NG!S56+Bawana_RLNG!S56+Bawana_Spot!S56</f>
        <v>105.29638123687509</v>
      </c>
      <c r="M56" s="197">
        <f t="shared" si="3"/>
        <v>3.6187631249049446E-3</v>
      </c>
      <c r="N56" s="196">
        <f>PPCL_NG!M56+PPCL_Spot!M56+GT_NG!M56+GT_Spot!M56+Bawana_NG!M56+Bawana_RLNG!M56+Bawana_Spot!M56</f>
        <v>164.84</v>
      </c>
      <c r="O56" s="196">
        <f>PPCL_NG!T56+PPCL_Spot!T56+GT_NG!T56+GT_Spot!T56+Bawana_NG!T56+Bawana_RLNG!T56+Bawana_Spot!T56</f>
        <v>164.83512193372752</v>
      </c>
      <c r="P56" s="197">
        <f t="shared" si="4"/>
        <v>4.8780662724823287E-3</v>
      </c>
      <c r="Q56" s="197">
        <f t="shared" si="5"/>
        <v>2.0000000000038654E-2</v>
      </c>
    </row>
    <row r="57" spans="1:17">
      <c r="A57" s="33" t="s">
        <v>99</v>
      </c>
      <c r="B57" s="196">
        <f>PPCL_NG!I57+PPCL_Spot!I57+GT_NG!I57+GT_Spot!I57+Bawana_NG!I57+Bawana_RLNG!I57+Bawana_Spot!I57</f>
        <v>326.63</v>
      </c>
      <c r="C57" s="196">
        <f>PPCL_NG!P57+PPCL_Spot!P57+GT_NG!P57+GT_Spot!P57+Bawana_NG!P57+Bawana_RLNG!P57+Bawana_Spot!P57</f>
        <v>326.62304352112244</v>
      </c>
      <c r="D57" s="197">
        <f t="shared" si="0"/>
        <v>6.9564788775551278E-3</v>
      </c>
      <c r="E57" s="196">
        <f>PPCL_NG!J57+PPCL_Spot!J57+GT_NG!J57+GT_Spot!J57+Bawana_NG!J57+Bawana_RLNG!J57+Bawana_Spot!J57</f>
        <v>121.8</v>
      </c>
      <c r="F57" s="196">
        <f>PPCL_NG!Q57+PPCL_Spot!Q57+GT_NG!Q57+GT_Spot!Q57+Bawana_NG!Q57+Bawana_RLNG!Q57+Bawana_Spot!Q57</f>
        <v>121.79606135711529</v>
      </c>
      <c r="G57" s="197">
        <f t="shared" si="1"/>
        <v>3.9386428847052457E-3</v>
      </c>
      <c r="H57" s="196">
        <f>PPCL_NG!K57+PPCL_Spot!K57+GT_NG!K57+GT_Spot!K57+Bawana_NG!K57+Bawana_RLNG!K57+Bawana_Spot!K57</f>
        <v>23.169999999999998</v>
      </c>
      <c r="I57" s="196">
        <f>PPCL_NG!R57+PPCL_Spot!R57+GT_NG!R57+GT_Spot!R57+Bawana_NG!R57+Bawana_RLNG!R57+Bawana_Spot!R57</f>
        <v>23.169391951159607</v>
      </c>
      <c r="J57" s="197">
        <f t="shared" si="2"/>
        <v>6.0804884039100671E-4</v>
      </c>
      <c r="K57" s="196">
        <f>PPCL_NG!L57+PPCL_Spot!L57+GT_NG!L57+GT_Spot!L57+Bawana_NG!L57+Bawana_RLNG!L57+Bawana_Spot!L57</f>
        <v>105.3</v>
      </c>
      <c r="L57" s="196">
        <f>PPCL_NG!S57+PPCL_Spot!S57+GT_NG!S57+GT_Spot!S57+Bawana_NG!S57+Bawana_RLNG!S57+Bawana_Spot!S57</f>
        <v>105.29638123687509</v>
      </c>
      <c r="M57" s="197">
        <f t="shared" si="3"/>
        <v>3.6187631249049446E-3</v>
      </c>
      <c r="N57" s="196">
        <f>PPCL_NG!M57+PPCL_Spot!M57+GT_NG!M57+GT_Spot!M57+Bawana_NG!M57+Bawana_RLNG!M57+Bawana_Spot!M57</f>
        <v>164.84</v>
      </c>
      <c r="O57" s="196">
        <f>PPCL_NG!T57+PPCL_Spot!T57+GT_NG!T57+GT_Spot!T57+Bawana_NG!T57+Bawana_RLNG!T57+Bawana_Spot!T57</f>
        <v>164.83512193372752</v>
      </c>
      <c r="P57" s="197">
        <f t="shared" si="4"/>
        <v>4.8780662724823287E-3</v>
      </c>
      <c r="Q57" s="197">
        <f t="shared" si="5"/>
        <v>2.0000000000038654E-2</v>
      </c>
    </row>
    <row r="58" spans="1:17">
      <c r="A58" s="33" t="s">
        <v>100</v>
      </c>
      <c r="B58" s="196">
        <f>PPCL_NG!I58+PPCL_Spot!I58+GT_NG!I58+GT_Spot!I58+Bawana_NG!I58+Bawana_RLNG!I58+Bawana_Spot!I58</f>
        <v>326.63</v>
      </c>
      <c r="C58" s="196">
        <f>PPCL_NG!P58+PPCL_Spot!P58+GT_NG!P58+GT_Spot!P58+Bawana_NG!P58+Bawana_RLNG!P58+Bawana_Spot!P58</f>
        <v>326.62304352112244</v>
      </c>
      <c r="D58" s="197">
        <f t="shared" si="0"/>
        <v>6.9564788775551278E-3</v>
      </c>
      <c r="E58" s="196">
        <f>PPCL_NG!J58+PPCL_Spot!J58+GT_NG!J58+GT_Spot!J58+Bawana_NG!J58+Bawana_RLNG!J58+Bawana_Spot!J58</f>
        <v>121.8</v>
      </c>
      <c r="F58" s="196">
        <f>PPCL_NG!Q58+PPCL_Spot!Q58+GT_NG!Q58+GT_Spot!Q58+Bawana_NG!Q58+Bawana_RLNG!Q58+Bawana_Spot!Q58</f>
        <v>121.79606135711529</v>
      </c>
      <c r="G58" s="197">
        <f t="shared" si="1"/>
        <v>3.9386428847052457E-3</v>
      </c>
      <c r="H58" s="196">
        <f>PPCL_NG!K58+PPCL_Spot!K58+GT_NG!K58+GT_Spot!K58+Bawana_NG!K58+Bawana_RLNG!K58+Bawana_Spot!K58</f>
        <v>23.169999999999998</v>
      </c>
      <c r="I58" s="196">
        <f>PPCL_NG!R58+PPCL_Spot!R58+GT_NG!R58+GT_Spot!R58+Bawana_NG!R58+Bawana_RLNG!R58+Bawana_Spot!R58</f>
        <v>23.169391951159607</v>
      </c>
      <c r="J58" s="197">
        <f t="shared" si="2"/>
        <v>6.0804884039100671E-4</v>
      </c>
      <c r="K58" s="196">
        <f>PPCL_NG!L58+PPCL_Spot!L58+GT_NG!L58+GT_Spot!L58+Bawana_NG!L58+Bawana_RLNG!L58+Bawana_Spot!L58</f>
        <v>105.3</v>
      </c>
      <c r="L58" s="196">
        <f>PPCL_NG!S58+PPCL_Spot!S58+GT_NG!S58+GT_Spot!S58+Bawana_NG!S58+Bawana_RLNG!S58+Bawana_Spot!S58</f>
        <v>105.29638123687509</v>
      </c>
      <c r="M58" s="197">
        <f t="shared" si="3"/>
        <v>3.6187631249049446E-3</v>
      </c>
      <c r="N58" s="196">
        <f>PPCL_NG!M58+PPCL_Spot!M58+GT_NG!M58+GT_Spot!M58+Bawana_NG!M58+Bawana_RLNG!M58+Bawana_Spot!M58</f>
        <v>164.84</v>
      </c>
      <c r="O58" s="196">
        <f>PPCL_NG!T58+PPCL_Spot!T58+GT_NG!T58+GT_Spot!T58+Bawana_NG!T58+Bawana_RLNG!T58+Bawana_Spot!T58</f>
        <v>164.83512193372752</v>
      </c>
      <c r="P58" s="197">
        <f t="shared" si="4"/>
        <v>4.8780662724823287E-3</v>
      </c>
      <c r="Q58" s="197">
        <f t="shared" si="5"/>
        <v>2.0000000000038654E-2</v>
      </c>
    </row>
    <row r="59" spans="1:17">
      <c r="A59" s="33" t="s">
        <v>101</v>
      </c>
      <c r="B59" s="196">
        <f>PPCL_NG!I59+PPCL_Spot!I59+GT_NG!I59+GT_Spot!I59+Bawana_NG!I59+Bawana_RLNG!I59+Bawana_Spot!I59</f>
        <v>326.63</v>
      </c>
      <c r="C59" s="196">
        <f>PPCL_NG!P59+PPCL_Spot!P59+GT_NG!P59+GT_Spot!P59+Bawana_NG!P59+Bawana_RLNG!P59+Bawana_Spot!P59</f>
        <v>326.62304352112244</v>
      </c>
      <c r="D59" s="197">
        <f t="shared" si="0"/>
        <v>6.9564788775551278E-3</v>
      </c>
      <c r="E59" s="196">
        <f>PPCL_NG!J59+PPCL_Spot!J59+GT_NG!J59+GT_Spot!J59+Bawana_NG!J59+Bawana_RLNG!J59+Bawana_Spot!J59</f>
        <v>121.8</v>
      </c>
      <c r="F59" s="196">
        <f>PPCL_NG!Q59+PPCL_Spot!Q59+GT_NG!Q59+GT_Spot!Q59+Bawana_NG!Q59+Bawana_RLNG!Q59+Bawana_Spot!Q59</f>
        <v>121.79606135711529</v>
      </c>
      <c r="G59" s="197">
        <f t="shared" si="1"/>
        <v>3.9386428847052457E-3</v>
      </c>
      <c r="H59" s="196">
        <f>PPCL_NG!K59+PPCL_Spot!K59+GT_NG!K59+GT_Spot!K59+Bawana_NG!K59+Bawana_RLNG!K59+Bawana_Spot!K59</f>
        <v>23.169999999999998</v>
      </c>
      <c r="I59" s="196">
        <f>PPCL_NG!R59+PPCL_Spot!R59+GT_NG!R59+GT_Spot!R59+Bawana_NG!R59+Bawana_RLNG!R59+Bawana_Spot!R59</f>
        <v>23.169391951159607</v>
      </c>
      <c r="J59" s="197">
        <f t="shared" si="2"/>
        <v>6.0804884039100671E-4</v>
      </c>
      <c r="K59" s="196">
        <f>PPCL_NG!L59+PPCL_Spot!L59+GT_NG!L59+GT_Spot!L59+Bawana_NG!L59+Bawana_RLNG!L59+Bawana_Spot!L59</f>
        <v>105.3</v>
      </c>
      <c r="L59" s="196">
        <f>PPCL_NG!S59+PPCL_Spot!S59+GT_NG!S59+GT_Spot!S59+Bawana_NG!S59+Bawana_RLNG!S59+Bawana_Spot!S59</f>
        <v>105.29638123687509</v>
      </c>
      <c r="M59" s="197">
        <f t="shared" si="3"/>
        <v>3.6187631249049446E-3</v>
      </c>
      <c r="N59" s="196">
        <f>PPCL_NG!M59+PPCL_Spot!M59+GT_NG!M59+GT_Spot!M59+Bawana_NG!M59+Bawana_RLNG!M59+Bawana_Spot!M59</f>
        <v>164.84</v>
      </c>
      <c r="O59" s="196">
        <f>PPCL_NG!T59+PPCL_Spot!T59+GT_NG!T59+GT_Spot!T59+Bawana_NG!T59+Bawana_RLNG!T59+Bawana_Spot!T59</f>
        <v>164.83512193372752</v>
      </c>
      <c r="P59" s="197">
        <f t="shared" si="4"/>
        <v>4.8780662724823287E-3</v>
      </c>
      <c r="Q59" s="197">
        <f t="shared" si="5"/>
        <v>2.0000000000038654E-2</v>
      </c>
    </row>
    <row r="60" spans="1:17">
      <c r="A60" s="33" t="s">
        <v>102</v>
      </c>
      <c r="B60" s="196">
        <f>PPCL_NG!I60+PPCL_Spot!I60+GT_NG!I60+GT_Spot!I60+Bawana_NG!I60+Bawana_RLNG!I60+Bawana_Spot!I60</f>
        <v>326.63</v>
      </c>
      <c r="C60" s="196">
        <f>PPCL_NG!P60+PPCL_Spot!P60+GT_NG!P60+GT_Spot!P60+Bawana_NG!P60+Bawana_RLNG!P60+Bawana_Spot!P60</f>
        <v>326.62304352112244</v>
      </c>
      <c r="D60" s="197">
        <f t="shared" si="0"/>
        <v>6.9564788775551278E-3</v>
      </c>
      <c r="E60" s="196">
        <f>PPCL_NG!J60+PPCL_Spot!J60+GT_NG!J60+GT_Spot!J60+Bawana_NG!J60+Bawana_RLNG!J60+Bawana_Spot!J60</f>
        <v>121.8</v>
      </c>
      <c r="F60" s="196">
        <f>PPCL_NG!Q60+PPCL_Spot!Q60+GT_NG!Q60+GT_Spot!Q60+Bawana_NG!Q60+Bawana_RLNG!Q60+Bawana_Spot!Q60</f>
        <v>121.79606135711529</v>
      </c>
      <c r="G60" s="197">
        <f t="shared" si="1"/>
        <v>3.9386428847052457E-3</v>
      </c>
      <c r="H60" s="196">
        <f>PPCL_NG!K60+PPCL_Spot!K60+GT_NG!K60+GT_Spot!K60+Bawana_NG!K60+Bawana_RLNG!K60+Bawana_Spot!K60</f>
        <v>23.169999999999998</v>
      </c>
      <c r="I60" s="196">
        <f>PPCL_NG!R60+PPCL_Spot!R60+GT_NG!R60+GT_Spot!R60+Bawana_NG!R60+Bawana_RLNG!R60+Bawana_Spot!R60</f>
        <v>23.169391951159607</v>
      </c>
      <c r="J60" s="197">
        <f t="shared" si="2"/>
        <v>6.0804884039100671E-4</v>
      </c>
      <c r="K60" s="196">
        <f>PPCL_NG!L60+PPCL_Spot!L60+GT_NG!L60+GT_Spot!L60+Bawana_NG!L60+Bawana_RLNG!L60+Bawana_Spot!L60</f>
        <v>105.3</v>
      </c>
      <c r="L60" s="196">
        <f>PPCL_NG!S60+PPCL_Spot!S60+GT_NG!S60+GT_Spot!S60+Bawana_NG!S60+Bawana_RLNG!S60+Bawana_Spot!S60</f>
        <v>105.29638123687509</v>
      </c>
      <c r="M60" s="197">
        <f t="shared" si="3"/>
        <v>3.6187631249049446E-3</v>
      </c>
      <c r="N60" s="196">
        <f>PPCL_NG!M60+PPCL_Spot!M60+GT_NG!M60+GT_Spot!M60+Bawana_NG!M60+Bawana_RLNG!M60+Bawana_Spot!M60</f>
        <v>164.84</v>
      </c>
      <c r="O60" s="196">
        <f>PPCL_NG!T60+PPCL_Spot!T60+GT_NG!T60+GT_Spot!T60+Bawana_NG!T60+Bawana_RLNG!T60+Bawana_Spot!T60</f>
        <v>164.83512193372752</v>
      </c>
      <c r="P60" s="197">
        <f t="shared" si="4"/>
        <v>4.8780662724823287E-3</v>
      </c>
      <c r="Q60" s="197">
        <f t="shared" si="5"/>
        <v>2.0000000000038654E-2</v>
      </c>
    </row>
    <row r="61" spans="1:17">
      <c r="A61" s="33" t="s">
        <v>103</v>
      </c>
      <c r="B61" s="196">
        <f>PPCL_NG!I61+PPCL_Spot!I61+GT_NG!I61+GT_Spot!I61+Bawana_NG!I61+Bawana_RLNG!I61+Bawana_Spot!I61</f>
        <v>326.63</v>
      </c>
      <c r="C61" s="196">
        <f>PPCL_NG!P61+PPCL_Spot!P61+GT_NG!P61+GT_Spot!P61+Bawana_NG!P61+Bawana_RLNG!P61+Bawana_Spot!P61</f>
        <v>326.62304352112244</v>
      </c>
      <c r="D61" s="197">
        <f t="shared" si="0"/>
        <v>6.9564788775551278E-3</v>
      </c>
      <c r="E61" s="196">
        <f>PPCL_NG!J61+PPCL_Spot!J61+GT_NG!J61+GT_Spot!J61+Bawana_NG!J61+Bawana_RLNG!J61+Bawana_Spot!J61</f>
        <v>121.8</v>
      </c>
      <c r="F61" s="196">
        <f>PPCL_NG!Q61+PPCL_Spot!Q61+GT_NG!Q61+GT_Spot!Q61+Bawana_NG!Q61+Bawana_RLNG!Q61+Bawana_Spot!Q61</f>
        <v>121.79606135711529</v>
      </c>
      <c r="G61" s="197">
        <f t="shared" si="1"/>
        <v>3.9386428847052457E-3</v>
      </c>
      <c r="H61" s="196">
        <f>PPCL_NG!K61+PPCL_Spot!K61+GT_NG!K61+GT_Spot!K61+Bawana_NG!K61+Bawana_RLNG!K61+Bawana_Spot!K61</f>
        <v>23.169999999999998</v>
      </c>
      <c r="I61" s="196">
        <f>PPCL_NG!R61+PPCL_Spot!R61+GT_NG!R61+GT_Spot!R61+Bawana_NG!R61+Bawana_RLNG!R61+Bawana_Spot!R61</f>
        <v>23.169391951159607</v>
      </c>
      <c r="J61" s="197">
        <f t="shared" si="2"/>
        <v>6.0804884039100671E-4</v>
      </c>
      <c r="K61" s="196">
        <f>PPCL_NG!L61+PPCL_Spot!L61+GT_NG!L61+GT_Spot!L61+Bawana_NG!L61+Bawana_RLNG!L61+Bawana_Spot!L61</f>
        <v>105.3</v>
      </c>
      <c r="L61" s="196">
        <f>PPCL_NG!S61+PPCL_Spot!S61+GT_NG!S61+GT_Spot!S61+Bawana_NG!S61+Bawana_RLNG!S61+Bawana_Spot!S61</f>
        <v>105.29638123687509</v>
      </c>
      <c r="M61" s="197">
        <f t="shared" si="3"/>
        <v>3.6187631249049446E-3</v>
      </c>
      <c r="N61" s="196">
        <f>PPCL_NG!M61+PPCL_Spot!M61+GT_NG!M61+GT_Spot!M61+Bawana_NG!M61+Bawana_RLNG!M61+Bawana_Spot!M61</f>
        <v>164.84</v>
      </c>
      <c r="O61" s="196">
        <f>PPCL_NG!T61+PPCL_Spot!T61+GT_NG!T61+GT_Spot!T61+Bawana_NG!T61+Bawana_RLNG!T61+Bawana_Spot!T61</f>
        <v>164.83512193372752</v>
      </c>
      <c r="P61" s="197">
        <f t="shared" si="4"/>
        <v>4.8780662724823287E-3</v>
      </c>
      <c r="Q61" s="197">
        <f t="shared" si="5"/>
        <v>2.0000000000038654E-2</v>
      </c>
    </row>
    <row r="62" spans="1:17">
      <c r="A62" s="33" t="s">
        <v>104</v>
      </c>
      <c r="B62" s="196">
        <f>PPCL_NG!I62+PPCL_Spot!I62+GT_NG!I62+GT_Spot!I62+Bawana_NG!I62+Bawana_RLNG!I62+Bawana_Spot!I62</f>
        <v>326.63</v>
      </c>
      <c r="C62" s="196">
        <f>PPCL_NG!P62+PPCL_Spot!P62+GT_NG!P62+GT_Spot!P62+Bawana_NG!P62+Bawana_RLNG!P62+Bawana_Spot!P62</f>
        <v>326.62304352112244</v>
      </c>
      <c r="D62" s="197">
        <f t="shared" si="0"/>
        <v>6.9564788775551278E-3</v>
      </c>
      <c r="E62" s="196">
        <f>PPCL_NG!J62+PPCL_Spot!J62+GT_NG!J62+GT_Spot!J62+Bawana_NG!J62+Bawana_RLNG!J62+Bawana_Spot!J62</f>
        <v>121.8</v>
      </c>
      <c r="F62" s="196">
        <f>PPCL_NG!Q62+PPCL_Spot!Q62+GT_NG!Q62+GT_Spot!Q62+Bawana_NG!Q62+Bawana_RLNG!Q62+Bawana_Spot!Q62</f>
        <v>121.79606135711529</v>
      </c>
      <c r="G62" s="197">
        <f t="shared" si="1"/>
        <v>3.9386428847052457E-3</v>
      </c>
      <c r="H62" s="196">
        <f>PPCL_NG!K62+PPCL_Spot!K62+GT_NG!K62+GT_Spot!K62+Bawana_NG!K62+Bawana_RLNG!K62+Bawana_Spot!K62</f>
        <v>23.169999999999998</v>
      </c>
      <c r="I62" s="196">
        <f>PPCL_NG!R62+PPCL_Spot!R62+GT_NG!R62+GT_Spot!R62+Bawana_NG!R62+Bawana_RLNG!R62+Bawana_Spot!R62</f>
        <v>23.169391951159607</v>
      </c>
      <c r="J62" s="197">
        <f t="shared" si="2"/>
        <v>6.0804884039100671E-4</v>
      </c>
      <c r="K62" s="196">
        <f>PPCL_NG!L62+PPCL_Spot!L62+GT_NG!L62+GT_Spot!L62+Bawana_NG!L62+Bawana_RLNG!L62+Bawana_Spot!L62</f>
        <v>105.3</v>
      </c>
      <c r="L62" s="196">
        <f>PPCL_NG!S62+PPCL_Spot!S62+GT_NG!S62+GT_Spot!S62+Bawana_NG!S62+Bawana_RLNG!S62+Bawana_Spot!S62</f>
        <v>105.29638123687509</v>
      </c>
      <c r="M62" s="197">
        <f t="shared" si="3"/>
        <v>3.6187631249049446E-3</v>
      </c>
      <c r="N62" s="196">
        <f>PPCL_NG!M62+PPCL_Spot!M62+GT_NG!M62+GT_Spot!M62+Bawana_NG!M62+Bawana_RLNG!M62+Bawana_Spot!M62</f>
        <v>164.84</v>
      </c>
      <c r="O62" s="196">
        <f>PPCL_NG!T62+PPCL_Spot!T62+GT_NG!T62+GT_Spot!T62+Bawana_NG!T62+Bawana_RLNG!T62+Bawana_Spot!T62</f>
        <v>164.83512193372752</v>
      </c>
      <c r="P62" s="197">
        <f t="shared" si="4"/>
        <v>4.8780662724823287E-3</v>
      </c>
      <c r="Q62" s="197">
        <f t="shared" si="5"/>
        <v>2.0000000000038654E-2</v>
      </c>
    </row>
    <row r="63" spans="1:17">
      <c r="A63" s="33" t="s">
        <v>105</v>
      </c>
      <c r="B63" s="196">
        <f>PPCL_NG!I63+PPCL_Spot!I63+GT_NG!I63+GT_Spot!I63+Bawana_NG!I63+Bawana_RLNG!I63+Bawana_Spot!I63</f>
        <v>326.63</v>
      </c>
      <c r="C63" s="196">
        <f>PPCL_NG!P63+PPCL_Spot!P63+GT_NG!P63+GT_Spot!P63+Bawana_NG!P63+Bawana_RLNG!P63+Bawana_Spot!P63</f>
        <v>326.62304352112244</v>
      </c>
      <c r="D63" s="197">
        <f t="shared" si="0"/>
        <v>6.9564788775551278E-3</v>
      </c>
      <c r="E63" s="196">
        <f>PPCL_NG!J63+PPCL_Spot!J63+GT_NG!J63+GT_Spot!J63+Bawana_NG!J63+Bawana_RLNG!J63+Bawana_Spot!J63</f>
        <v>121.8</v>
      </c>
      <c r="F63" s="196">
        <f>PPCL_NG!Q63+PPCL_Spot!Q63+GT_NG!Q63+GT_Spot!Q63+Bawana_NG!Q63+Bawana_RLNG!Q63+Bawana_Spot!Q63</f>
        <v>121.79606135711529</v>
      </c>
      <c r="G63" s="197">
        <f t="shared" si="1"/>
        <v>3.9386428847052457E-3</v>
      </c>
      <c r="H63" s="196">
        <f>PPCL_NG!K63+PPCL_Spot!K63+GT_NG!K63+GT_Spot!K63+Bawana_NG!K63+Bawana_RLNG!K63+Bawana_Spot!K63</f>
        <v>23.169999999999998</v>
      </c>
      <c r="I63" s="196">
        <f>PPCL_NG!R63+PPCL_Spot!R63+GT_NG!R63+GT_Spot!R63+Bawana_NG!R63+Bawana_RLNG!R63+Bawana_Spot!R63</f>
        <v>23.169391951159607</v>
      </c>
      <c r="J63" s="197">
        <f t="shared" si="2"/>
        <v>6.0804884039100671E-4</v>
      </c>
      <c r="K63" s="196">
        <f>PPCL_NG!L63+PPCL_Spot!L63+GT_NG!L63+GT_Spot!L63+Bawana_NG!L63+Bawana_RLNG!L63+Bawana_Spot!L63</f>
        <v>110.94</v>
      </c>
      <c r="L63" s="196">
        <f>PPCL_NG!S63+PPCL_Spot!S63+GT_NG!S63+GT_Spot!S63+Bawana_NG!S63+Bawana_RLNG!S63+Bawana_Spot!S63</f>
        <v>110.93638123687509</v>
      </c>
      <c r="M63" s="197">
        <f t="shared" si="3"/>
        <v>3.6187631249049446E-3</v>
      </c>
      <c r="N63" s="196">
        <f>PPCL_NG!M63+PPCL_Spot!M63+GT_NG!M63+GT_Spot!M63+Bawana_NG!M63+Bawana_RLNG!M63+Bawana_Spot!M63</f>
        <v>164.84</v>
      </c>
      <c r="O63" s="196">
        <f>PPCL_NG!T63+PPCL_Spot!T63+GT_NG!T63+GT_Spot!T63+Bawana_NG!T63+Bawana_RLNG!T63+Bawana_Spot!T63</f>
        <v>164.83512193372752</v>
      </c>
      <c r="P63" s="197">
        <f t="shared" si="4"/>
        <v>4.8780662724823287E-3</v>
      </c>
      <c r="Q63" s="197">
        <f t="shared" si="5"/>
        <v>2.0000000000038654E-2</v>
      </c>
    </row>
    <row r="64" spans="1:17">
      <c r="A64" s="33" t="s">
        <v>106</v>
      </c>
      <c r="B64" s="196">
        <f>PPCL_NG!I64+PPCL_Spot!I64+GT_NG!I64+GT_Spot!I64+Bawana_NG!I64+Bawana_RLNG!I64+Bawana_Spot!I64</f>
        <v>326.63</v>
      </c>
      <c r="C64" s="196">
        <f>PPCL_NG!P64+PPCL_Spot!P64+GT_NG!P64+GT_Spot!P64+Bawana_NG!P64+Bawana_RLNG!P64+Bawana_Spot!P64</f>
        <v>326.62304352112244</v>
      </c>
      <c r="D64" s="197">
        <f t="shared" si="0"/>
        <v>6.9564788775551278E-3</v>
      </c>
      <c r="E64" s="196">
        <f>PPCL_NG!J64+PPCL_Spot!J64+GT_NG!J64+GT_Spot!J64+Bawana_NG!J64+Bawana_RLNG!J64+Bawana_Spot!J64</f>
        <v>121.8</v>
      </c>
      <c r="F64" s="196">
        <f>PPCL_NG!Q64+PPCL_Spot!Q64+GT_NG!Q64+GT_Spot!Q64+Bawana_NG!Q64+Bawana_RLNG!Q64+Bawana_Spot!Q64</f>
        <v>121.79606135711529</v>
      </c>
      <c r="G64" s="197">
        <f t="shared" si="1"/>
        <v>3.9386428847052457E-3</v>
      </c>
      <c r="H64" s="196">
        <f>PPCL_NG!K64+PPCL_Spot!K64+GT_NG!K64+GT_Spot!K64+Bawana_NG!K64+Bawana_RLNG!K64+Bawana_Spot!K64</f>
        <v>23.169999999999998</v>
      </c>
      <c r="I64" s="196">
        <f>PPCL_NG!R64+PPCL_Spot!R64+GT_NG!R64+GT_Spot!R64+Bawana_NG!R64+Bawana_RLNG!R64+Bawana_Spot!R64</f>
        <v>23.169391951159607</v>
      </c>
      <c r="J64" s="197">
        <f t="shared" si="2"/>
        <v>6.0804884039100671E-4</v>
      </c>
      <c r="K64" s="196">
        <f>PPCL_NG!L64+PPCL_Spot!L64+GT_NG!L64+GT_Spot!L64+Bawana_NG!L64+Bawana_RLNG!L64+Bawana_Spot!L64</f>
        <v>110.94</v>
      </c>
      <c r="L64" s="196">
        <f>PPCL_NG!S64+PPCL_Spot!S64+GT_NG!S64+GT_Spot!S64+Bawana_NG!S64+Bawana_RLNG!S64+Bawana_Spot!S64</f>
        <v>110.93638123687509</v>
      </c>
      <c r="M64" s="197">
        <f t="shared" si="3"/>
        <v>3.6187631249049446E-3</v>
      </c>
      <c r="N64" s="196">
        <f>PPCL_NG!M64+PPCL_Spot!M64+GT_NG!M64+GT_Spot!M64+Bawana_NG!M64+Bawana_RLNG!M64+Bawana_Spot!M64</f>
        <v>164.84</v>
      </c>
      <c r="O64" s="196">
        <f>PPCL_NG!T64+PPCL_Spot!T64+GT_NG!T64+GT_Spot!T64+Bawana_NG!T64+Bawana_RLNG!T64+Bawana_Spot!T64</f>
        <v>164.83512193372752</v>
      </c>
      <c r="P64" s="197">
        <f t="shared" si="4"/>
        <v>4.8780662724823287E-3</v>
      </c>
      <c r="Q64" s="197">
        <f t="shared" si="5"/>
        <v>2.0000000000038654E-2</v>
      </c>
    </row>
    <row r="65" spans="1:17">
      <c r="A65" s="33" t="s">
        <v>107</v>
      </c>
      <c r="B65" s="196">
        <f>PPCL_NG!I65+PPCL_Spot!I65+GT_NG!I65+GT_Spot!I65+Bawana_NG!I65+Bawana_RLNG!I65+Bawana_Spot!I65</f>
        <v>326.63</v>
      </c>
      <c r="C65" s="196">
        <f>PPCL_NG!P65+PPCL_Spot!P65+GT_NG!P65+GT_Spot!P65+Bawana_NG!P65+Bawana_RLNG!P65+Bawana_Spot!P65</f>
        <v>326.62304352112244</v>
      </c>
      <c r="D65" s="197">
        <f t="shared" si="0"/>
        <v>6.9564788775551278E-3</v>
      </c>
      <c r="E65" s="196">
        <f>PPCL_NG!J65+PPCL_Spot!J65+GT_NG!J65+GT_Spot!J65+Bawana_NG!J65+Bawana_RLNG!J65+Bawana_Spot!J65</f>
        <v>121.8</v>
      </c>
      <c r="F65" s="196">
        <f>PPCL_NG!Q65+PPCL_Spot!Q65+GT_NG!Q65+GT_Spot!Q65+Bawana_NG!Q65+Bawana_RLNG!Q65+Bawana_Spot!Q65</f>
        <v>121.79606135711529</v>
      </c>
      <c r="G65" s="197">
        <f t="shared" si="1"/>
        <v>3.9386428847052457E-3</v>
      </c>
      <c r="H65" s="196">
        <f>PPCL_NG!K65+PPCL_Spot!K65+GT_NG!K65+GT_Spot!K65+Bawana_NG!K65+Bawana_RLNG!K65+Bawana_Spot!K65</f>
        <v>23.169999999999998</v>
      </c>
      <c r="I65" s="196">
        <f>PPCL_NG!R65+PPCL_Spot!R65+GT_NG!R65+GT_Spot!R65+Bawana_NG!R65+Bawana_RLNG!R65+Bawana_Spot!R65</f>
        <v>23.169391951159607</v>
      </c>
      <c r="J65" s="197">
        <f t="shared" si="2"/>
        <v>6.0804884039100671E-4</v>
      </c>
      <c r="K65" s="196">
        <f>PPCL_NG!L65+PPCL_Spot!L65+GT_NG!L65+GT_Spot!L65+Bawana_NG!L65+Bawana_RLNG!L65+Bawana_Spot!L65</f>
        <v>110.94</v>
      </c>
      <c r="L65" s="196">
        <f>PPCL_NG!S65+PPCL_Spot!S65+GT_NG!S65+GT_Spot!S65+Bawana_NG!S65+Bawana_RLNG!S65+Bawana_Spot!S65</f>
        <v>110.93638123687509</v>
      </c>
      <c r="M65" s="197">
        <f t="shared" si="3"/>
        <v>3.6187631249049446E-3</v>
      </c>
      <c r="N65" s="196">
        <f>PPCL_NG!M65+PPCL_Spot!M65+GT_NG!M65+GT_Spot!M65+Bawana_NG!M65+Bawana_RLNG!M65+Bawana_Spot!M65</f>
        <v>164.84</v>
      </c>
      <c r="O65" s="196">
        <f>PPCL_NG!T65+PPCL_Spot!T65+GT_NG!T65+GT_Spot!T65+Bawana_NG!T65+Bawana_RLNG!T65+Bawana_Spot!T65</f>
        <v>164.83512193372752</v>
      </c>
      <c r="P65" s="197">
        <f t="shared" si="4"/>
        <v>4.8780662724823287E-3</v>
      </c>
      <c r="Q65" s="197">
        <f t="shared" si="5"/>
        <v>2.0000000000038654E-2</v>
      </c>
    </row>
    <row r="66" spans="1:17">
      <c r="A66" s="33" t="s">
        <v>108</v>
      </c>
      <c r="B66" s="196">
        <f>PPCL_NG!I66+PPCL_Spot!I66+GT_NG!I66+GT_Spot!I66+Bawana_NG!I66+Bawana_RLNG!I66+Bawana_Spot!I66</f>
        <v>326.63</v>
      </c>
      <c r="C66" s="196">
        <f>PPCL_NG!P66+PPCL_Spot!P66+GT_NG!P66+GT_Spot!P66+Bawana_NG!P66+Bawana_RLNG!P66+Bawana_Spot!P66</f>
        <v>326.62304352112244</v>
      </c>
      <c r="D66" s="197">
        <f t="shared" si="0"/>
        <v>6.9564788775551278E-3</v>
      </c>
      <c r="E66" s="196">
        <f>PPCL_NG!J66+PPCL_Spot!J66+GT_NG!J66+GT_Spot!J66+Bawana_NG!J66+Bawana_RLNG!J66+Bawana_Spot!J66</f>
        <v>121.8</v>
      </c>
      <c r="F66" s="196">
        <f>PPCL_NG!Q66+PPCL_Spot!Q66+GT_NG!Q66+GT_Spot!Q66+Bawana_NG!Q66+Bawana_RLNG!Q66+Bawana_Spot!Q66</f>
        <v>121.79606135711529</v>
      </c>
      <c r="G66" s="197">
        <f t="shared" si="1"/>
        <v>3.9386428847052457E-3</v>
      </c>
      <c r="H66" s="196">
        <f>PPCL_NG!K66+PPCL_Spot!K66+GT_NG!K66+GT_Spot!K66+Bawana_NG!K66+Bawana_RLNG!K66+Bawana_Spot!K66</f>
        <v>23.169999999999998</v>
      </c>
      <c r="I66" s="196">
        <f>PPCL_NG!R66+PPCL_Spot!R66+GT_NG!R66+GT_Spot!R66+Bawana_NG!R66+Bawana_RLNG!R66+Bawana_Spot!R66</f>
        <v>23.169391951159607</v>
      </c>
      <c r="J66" s="197">
        <f t="shared" si="2"/>
        <v>6.0804884039100671E-4</v>
      </c>
      <c r="K66" s="196">
        <f>PPCL_NG!L66+PPCL_Spot!L66+GT_NG!L66+GT_Spot!L66+Bawana_NG!L66+Bawana_RLNG!L66+Bawana_Spot!L66</f>
        <v>110.94</v>
      </c>
      <c r="L66" s="196">
        <f>PPCL_NG!S66+PPCL_Spot!S66+GT_NG!S66+GT_Spot!S66+Bawana_NG!S66+Bawana_RLNG!S66+Bawana_Spot!S66</f>
        <v>110.93638123687509</v>
      </c>
      <c r="M66" s="197">
        <f t="shared" si="3"/>
        <v>3.6187631249049446E-3</v>
      </c>
      <c r="N66" s="196">
        <f>PPCL_NG!M66+PPCL_Spot!M66+GT_NG!M66+GT_Spot!M66+Bawana_NG!M66+Bawana_RLNG!M66+Bawana_Spot!M66</f>
        <v>164.84</v>
      </c>
      <c r="O66" s="196">
        <f>PPCL_NG!T66+PPCL_Spot!T66+GT_NG!T66+GT_Spot!T66+Bawana_NG!T66+Bawana_RLNG!T66+Bawana_Spot!T66</f>
        <v>164.83512193372752</v>
      </c>
      <c r="P66" s="197">
        <f t="shared" si="4"/>
        <v>4.8780662724823287E-3</v>
      </c>
      <c r="Q66" s="197">
        <f t="shared" si="5"/>
        <v>2.0000000000038654E-2</v>
      </c>
    </row>
    <row r="67" spans="1:17">
      <c r="A67" s="33" t="s">
        <v>109</v>
      </c>
      <c r="B67" s="196">
        <f>PPCL_NG!I67+PPCL_Spot!I67+GT_NG!I67+GT_Spot!I67+Bawana_NG!I67+Bawana_RLNG!I67+Bawana_Spot!I67</f>
        <v>326.63</v>
      </c>
      <c r="C67" s="196">
        <f>PPCL_NG!P67+PPCL_Spot!P67+GT_NG!P67+GT_Spot!P67+Bawana_NG!P67+Bawana_RLNG!P67+Bawana_Spot!P67</f>
        <v>326.62304352112244</v>
      </c>
      <c r="D67" s="197">
        <f t="shared" ref="D67:D99" si="6">B67-C67</f>
        <v>6.9564788775551278E-3</v>
      </c>
      <c r="E67" s="196">
        <f>PPCL_NG!J67+PPCL_Spot!J67+GT_NG!J67+GT_Spot!J67+Bawana_NG!J67+Bawana_RLNG!J67+Bawana_Spot!J67</f>
        <v>121.8</v>
      </c>
      <c r="F67" s="196">
        <f>PPCL_NG!Q67+PPCL_Spot!Q67+GT_NG!Q67+GT_Spot!Q67+Bawana_NG!Q67+Bawana_RLNG!Q67+Bawana_Spot!Q67</f>
        <v>121.79606135711529</v>
      </c>
      <c r="G67" s="197">
        <f t="shared" ref="G67:G99" si="7">E67-F67</f>
        <v>3.9386428847052457E-3</v>
      </c>
      <c r="H67" s="196">
        <f>PPCL_NG!K67+PPCL_Spot!K67+GT_NG!K67+GT_Spot!K67+Bawana_NG!K67+Bawana_RLNG!K67+Bawana_Spot!K67</f>
        <v>23.169999999999998</v>
      </c>
      <c r="I67" s="196">
        <f>PPCL_NG!R67+PPCL_Spot!R67+GT_NG!R67+GT_Spot!R67+Bawana_NG!R67+Bawana_RLNG!R67+Bawana_Spot!R67</f>
        <v>23.169391951159607</v>
      </c>
      <c r="J67" s="197">
        <f t="shared" ref="J67:J99" si="8">H67-I67</f>
        <v>6.0804884039100671E-4</v>
      </c>
      <c r="K67" s="196">
        <f>PPCL_NG!L67+PPCL_Spot!L67+GT_NG!L67+GT_Spot!L67+Bawana_NG!L67+Bawana_RLNG!L67+Bawana_Spot!L67</f>
        <v>110.94</v>
      </c>
      <c r="L67" s="196">
        <f>PPCL_NG!S67+PPCL_Spot!S67+GT_NG!S67+GT_Spot!S67+Bawana_NG!S67+Bawana_RLNG!S67+Bawana_Spot!S67</f>
        <v>110.93638123687509</v>
      </c>
      <c r="M67" s="197">
        <f t="shared" ref="M67:M99" si="9">K67-L67</f>
        <v>3.6187631249049446E-3</v>
      </c>
      <c r="N67" s="196">
        <f>PPCL_NG!M67+PPCL_Spot!M67+GT_NG!M67+GT_Spot!M67+Bawana_NG!M67+Bawana_RLNG!M67+Bawana_Spot!M67</f>
        <v>164.84</v>
      </c>
      <c r="O67" s="196">
        <f>PPCL_NG!T67+PPCL_Spot!T67+GT_NG!T67+GT_Spot!T67+Bawana_NG!T67+Bawana_RLNG!T67+Bawana_Spot!T67</f>
        <v>164.83512193372752</v>
      </c>
      <c r="P67" s="197">
        <f t="shared" ref="P67:P99" si="10">N67-O67</f>
        <v>4.8780662724823287E-3</v>
      </c>
      <c r="Q67" s="197">
        <f t="shared" si="5"/>
        <v>2.0000000000038654E-2</v>
      </c>
    </row>
    <row r="68" spans="1:17">
      <c r="A68" s="33" t="s">
        <v>110</v>
      </c>
      <c r="B68" s="196">
        <f>PPCL_NG!I68+PPCL_Spot!I68+GT_NG!I68+GT_Spot!I68+Bawana_NG!I68+Bawana_RLNG!I68+Bawana_Spot!I68</f>
        <v>326.63</v>
      </c>
      <c r="C68" s="196">
        <f>PPCL_NG!P68+PPCL_Spot!P68+GT_NG!P68+GT_Spot!P68+Bawana_NG!P68+Bawana_RLNG!P68+Bawana_Spot!P68</f>
        <v>326.62304352112244</v>
      </c>
      <c r="D68" s="197">
        <f t="shared" si="6"/>
        <v>6.9564788775551278E-3</v>
      </c>
      <c r="E68" s="196">
        <f>PPCL_NG!J68+PPCL_Spot!J68+GT_NG!J68+GT_Spot!J68+Bawana_NG!J68+Bawana_RLNG!J68+Bawana_Spot!J68</f>
        <v>121.8</v>
      </c>
      <c r="F68" s="196">
        <f>PPCL_NG!Q68+PPCL_Spot!Q68+GT_NG!Q68+GT_Spot!Q68+Bawana_NG!Q68+Bawana_RLNG!Q68+Bawana_Spot!Q68</f>
        <v>121.79606135711529</v>
      </c>
      <c r="G68" s="197">
        <f t="shared" si="7"/>
        <v>3.9386428847052457E-3</v>
      </c>
      <c r="H68" s="196">
        <f>PPCL_NG!K68+PPCL_Spot!K68+GT_NG!K68+GT_Spot!K68+Bawana_NG!K68+Bawana_RLNG!K68+Bawana_Spot!K68</f>
        <v>23.169999999999998</v>
      </c>
      <c r="I68" s="196">
        <f>PPCL_NG!R68+PPCL_Spot!R68+GT_NG!R68+GT_Spot!R68+Bawana_NG!R68+Bawana_RLNG!R68+Bawana_Spot!R68</f>
        <v>23.169391951159607</v>
      </c>
      <c r="J68" s="197">
        <f t="shared" si="8"/>
        <v>6.0804884039100671E-4</v>
      </c>
      <c r="K68" s="196">
        <f>PPCL_NG!L68+PPCL_Spot!L68+GT_NG!L68+GT_Spot!L68+Bawana_NG!L68+Bawana_RLNG!L68+Bawana_Spot!L68</f>
        <v>110.94</v>
      </c>
      <c r="L68" s="196">
        <f>PPCL_NG!S68+PPCL_Spot!S68+GT_NG!S68+GT_Spot!S68+Bawana_NG!S68+Bawana_RLNG!S68+Bawana_Spot!S68</f>
        <v>110.93638123687509</v>
      </c>
      <c r="M68" s="197">
        <f t="shared" si="9"/>
        <v>3.6187631249049446E-3</v>
      </c>
      <c r="N68" s="196">
        <f>PPCL_NG!M68+PPCL_Spot!M68+GT_NG!M68+GT_Spot!M68+Bawana_NG!M68+Bawana_RLNG!M68+Bawana_Spot!M68</f>
        <v>164.84</v>
      </c>
      <c r="O68" s="196">
        <f>PPCL_NG!T68+PPCL_Spot!T68+GT_NG!T68+GT_Spot!T68+Bawana_NG!T68+Bawana_RLNG!T68+Bawana_Spot!T68</f>
        <v>164.83512193372752</v>
      </c>
      <c r="P68" s="197">
        <f t="shared" si="10"/>
        <v>4.8780662724823287E-3</v>
      </c>
      <c r="Q68" s="197">
        <f t="shared" ref="Q68:Q99" si="11">D68+G68+J68+M68+P68</f>
        <v>2.0000000000038654E-2</v>
      </c>
    </row>
    <row r="69" spans="1:17">
      <c r="A69" s="33" t="s">
        <v>111</v>
      </c>
      <c r="B69" s="196">
        <f>PPCL_NG!I69+PPCL_Spot!I69+GT_NG!I69+GT_Spot!I69+Bawana_NG!I69+Bawana_RLNG!I69+Bawana_Spot!I69</f>
        <v>326.63</v>
      </c>
      <c r="C69" s="196">
        <f>PPCL_NG!P69+PPCL_Spot!P69+GT_NG!P69+GT_Spot!P69+Bawana_NG!P69+Bawana_RLNG!P69+Bawana_Spot!P69</f>
        <v>326.62304352112244</v>
      </c>
      <c r="D69" s="197">
        <f t="shared" si="6"/>
        <v>6.9564788775551278E-3</v>
      </c>
      <c r="E69" s="196">
        <f>PPCL_NG!J69+PPCL_Spot!J69+GT_NG!J69+GT_Spot!J69+Bawana_NG!J69+Bawana_RLNG!J69+Bawana_Spot!J69</f>
        <v>121.8</v>
      </c>
      <c r="F69" s="196">
        <f>PPCL_NG!Q69+PPCL_Spot!Q69+GT_NG!Q69+GT_Spot!Q69+Bawana_NG!Q69+Bawana_RLNG!Q69+Bawana_Spot!Q69</f>
        <v>121.79606135711529</v>
      </c>
      <c r="G69" s="197">
        <f t="shared" si="7"/>
        <v>3.9386428847052457E-3</v>
      </c>
      <c r="H69" s="196">
        <f>PPCL_NG!K69+PPCL_Spot!K69+GT_NG!K69+GT_Spot!K69+Bawana_NG!K69+Bawana_RLNG!K69+Bawana_Spot!K69</f>
        <v>23.169999999999998</v>
      </c>
      <c r="I69" s="196">
        <f>PPCL_NG!R69+PPCL_Spot!R69+GT_NG!R69+GT_Spot!R69+Bawana_NG!R69+Bawana_RLNG!R69+Bawana_Spot!R69</f>
        <v>23.169391951159607</v>
      </c>
      <c r="J69" s="197">
        <f t="shared" si="8"/>
        <v>6.0804884039100671E-4</v>
      </c>
      <c r="K69" s="196">
        <f>PPCL_NG!L69+PPCL_Spot!L69+GT_NG!L69+GT_Spot!L69+Bawana_NG!L69+Bawana_RLNG!L69+Bawana_Spot!L69</f>
        <v>110.94</v>
      </c>
      <c r="L69" s="196">
        <f>PPCL_NG!S69+PPCL_Spot!S69+GT_NG!S69+GT_Spot!S69+Bawana_NG!S69+Bawana_RLNG!S69+Bawana_Spot!S69</f>
        <v>110.93638123687509</v>
      </c>
      <c r="M69" s="197">
        <f t="shared" si="9"/>
        <v>3.6187631249049446E-3</v>
      </c>
      <c r="N69" s="196">
        <f>PPCL_NG!M69+PPCL_Spot!M69+GT_NG!M69+GT_Spot!M69+Bawana_NG!M69+Bawana_RLNG!M69+Bawana_Spot!M69</f>
        <v>164.84</v>
      </c>
      <c r="O69" s="196">
        <f>PPCL_NG!T69+PPCL_Spot!T69+GT_NG!T69+GT_Spot!T69+Bawana_NG!T69+Bawana_RLNG!T69+Bawana_Spot!T69</f>
        <v>164.83512193372752</v>
      </c>
      <c r="P69" s="197">
        <f t="shared" si="10"/>
        <v>4.8780662724823287E-3</v>
      </c>
      <c r="Q69" s="197">
        <f t="shared" si="11"/>
        <v>2.0000000000038654E-2</v>
      </c>
    </row>
    <row r="70" spans="1:17">
      <c r="A70" s="33" t="s">
        <v>112</v>
      </c>
      <c r="B70" s="196">
        <f>PPCL_NG!I70+PPCL_Spot!I70+GT_NG!I70+GT_Spot!I70+Bawana_NG!I70+Bawana_RLNG!I70+Bawana_Spot!I70</f>
        <v>326.63</v>
      </c>
      <c r="C70" s="196">
        <f>PPCL_NG!P70+PPCL_Spot!P70+GT_NG!P70+GT_Spot!P70+Bawana_NG!P70+Bawana_RLNG!P70+Bawana_Spot!P70</f>
        <v>326.62304352112244</v>
      </c>
      <c r="D70" s="197">
        <f t="shared" si="6"/>
        <v>6.9564788775551278E-3</v>
      </c>
      <c r="E70" s="196">
        <f>PPCL_NG!J70+PPCL_Spot!J70+GT_NG!J70+GT_Spot!J70+Bawana_NG!J70+Bawana_RLNG!J70+Bawana_Spot!J70</f>
        <v>121.8</v>
      </c>
      <c r="F70" s="196">
        <f>PPCL_NG!Q70+PPCL_Spot!Q70+GT_NG!Q70+GT_Spot!Q70+Bawana_NG!Q70+Bawana_RLNG!Q70+Bawana_Spot!Q70</f>
        <v>121.79606135711529</v>
      </c>
      <c r="G70" s="197">
        <f t="shared" si="7"/>
        <v>3.9386428847052457E-3</v>
      </c>
      <c r="H70" s="196">
        <f>PPCL_NG!K70+PPCL_Spot!K70+GT_NG!K70+GT_Spot!K70+Bawana_NG!K70+Bawana_RLNG!K70+Bawana_Spot!K70</f>
        <v>23.169999999999998</v>
      </c>
      <c r="I70" s="196">
        <f>PPCL_NG!R70+PPCL_Spot!R70+GT_NG!R70+GT_Spot!R70+Bawana_NG!R70+Bawana_RLNG!R70+Bawana_Spot!R70</f>
        <v>23.169391951159607</v>
      </c>
      <c r="J70" s="197">
        <f t="shared" si="8"/>
        <v>6.0804884039100671E-4</v>
      </c>
      <c r="K70" s="196">
        <f>PPCL_NG!L70+PPCL_Spot!L70+GT_NG!L70+GT_Spot!L70+Bawana_NG!L70+Bawana_RLNG!L70+Bawana_Spot!L70</f>
        <v>105.3</v>
      </c>
      <c r="L70" s="196">
        <f>PPCL_NG!S70+PPCL_Spot!S70+GT_NG!S70+GT_Spot!S70+Bawana_NG!S70+Bawana_RLNG!S70+Bawana_Spot!S70</f>
        <v>105.29638123687509</v>
      </c>
      <c r="M70" s="197">
        <f t="shared" si="9"/>
        <v>3.6187631249049446E-3</v>
      </c>
      <c r="N70" s="196">
        <f>PPCL_NG!M70+PPCL_Spot!M70+GT_NG!M70+GT_Spot!M70+Bawana_NG!M70+Bawana_RLNG!M70+Bawana_Spot!M70</f>
        <v>164.84</v>
      </c>
      <c r="O70" s="196">
        <f>PPCL_NG!T70+PPCL_Spot!T70+GT_NG!T70+GT_Spot!T70+Bawana_NG!T70+Bawana_RLNG!T70+Bawana_Spot!T70</f>
        <v>164.83512193372752</v>
      </c>
      <c r="P70" s="197">
        <f t="shared" si="10"/>
        <v>4.8780662724823287E-3</v>
      </c>
      <c r="Q70" s="197">
        <f t="shared" si="11"/>
        <v>2.0000000000038654E-2</v>
      </c>
    </row>
    <row r="71" spans="1:17">
      <c r="A71" s="33" t="s">
        <v>113</v>
      </c>
      <c r="B71" s="196">
        <f>PPCL_NG!I71+PPCL_Spot!I71+GT_NG!I71+GT_Spot!I71+Bawana_NG!I71+Bawana_RLNG!I71+Bawana_Spot!I71</f>
        <v>326.63</v>
      </c>
      <c r="C71" s="196">
        <f>PPCL_NG!P71+PPCL_Spot!P71+GT_NG!P71+GT_Spot!P71+Bawana_NG!P71+Bawana_RLNG!P71+Bawana_Spot!P71</f>
        <v>326.62304352112244</v>
      </c>
      <c r="D71" s="197">
        <f t="shared" si="6"/>
        <v>6.9564788775551278E-3</v>
      </c>
      <c r="E71" s="196">
        <f>PPCL_NG!J71+PPCL_Spot!J71+GT_NG!J71+GT_Spot!J71+Bawana_NG!J71+Bawana_RLNG!J71+Bawana_Spot!J71</f>
        <v>121.8</v>
      </c>
      <c r="F71" s="196">
        <f>PPCL_NG!Q71+PPCL_Spot!Q71+GT_NG!Q71+GT_Spot!Q71+Bawana_NG!Q71+Bawana_RLNG!Q71+Bawana_Spot!Q71</f>
        <v>121.79606135711529</v>
      </c>
      <c r="G71" s="197">
        <f t="shared" si="7"/>
        <v>3.9386428847052457E-3</v>
      </c>
      <c r="H71" s="196">
        <f>PPCL_NG!K71+PPCL_Spot!K71+GT_NG!K71+GT_Spot!K71+Bawana_NG!K71+Bawana_RLNG!K71+Bawana_Spot!K71</f>
        <v>23.169999999999998</v>
      </c>
      <c r="I71" s="196">
        <f>PPCL_NG!R71+PPCL_Spot!R71+GT_NG!R71+GT_Spot!R71+Bawana_NG!R71+Bawana_RLNG!R71+Bawana_Spot!R71</f>
        <v>23.169391951159607</v>
      </c>
      <c r="J71" s="197">
        <f t="shared" si="8"/>
        <v>6.0804884039100671E-4</v>
      </c>
      <c r="K71" s="196">
        <f>PPCL_NG!L71+PPCL_Spot!L71+GT_NG!L71+GT_Spot!L71+Bawana_NG!L71+Bawana_RLNG!L71+Bawana_Spot!L71</f>
        <v>105.3</v>
      </c>
      <c r="L71" s="196">
        <f>PPCL_NG!S71+PPCL_Spot!S71+GT_NG!S71+GT_Spot!S71+Bawana_NG!S71+Bawana_RLNG!S71+Bawana_Spot!S71</f>
        <v>105.29638123687509</v>
      </c>
      <c r="M71" s="197">
        <f t="shared" si="9"/>
        <v>3.6187631249049446E-3</v>
      </c>
      <c r="N71" s="196">
        <f>PPCL_NG!M71+PPCL_Spot!M71+GT_NG!M71+GT_Spot!M71+Bawana_NG!M71+Bawana_RLNG!M71+Bawana_Spot!M71</f>
        <v>164.84</v>
      </c>
      <c r="O71" s="196">
        <f>PPCL_NG!T71+PPCL_Spot!T71+GT_NG!T71+GT_Spot!T71+Bawana_NG!T71+Bawana_RLNG!T71+Bawana_Spot!T71</f>
        <v>164.83512193372752</v>
      </c>
      <c r="P71" s="197">
        <f t="shared" si="10"/>
        <v>4.8780662724823287E-3</v>
      </c>
      <c r="Q71" s="197">
        <f t="shared" si="11"/>
        <v>2.0000000000038654E-2</v>
      </c>
    </row>
    <row r="72" spans="1:17">
      <c r="A72" s="33" t="s">
        <v>114</v>
      </c>
      <c r="B72" s="196">
        <f>PPCL_NG!I72+PPCL_Spot!I72+GT_NG!I72+GT_Spot!I72+Bawana_NG!I72+Bawana_RLNG!I72+Bawana_Spot!I72</f>
        <v>326.63</v>
      </c>
      <c r="C72" s="196">
        <f>PPCL_NG!P72+PPCL_Spot!P72+GT_NG!P72+GT_Spot!P72+Bawana_NG!P72+Bawana_RLNG!P72+Bawana_Spot!P72</f>
        <v>326.62304352112244</v>
      </c>
      <c r="D72" s="197">
        <f t="shared" si="6"/>
        <v>6.9564788775551278E-3</v>
      </c>
      <c r="E72" s="196">
        <f>PPCL_NG!J72+PPCL_Spot!J72+GT_NG!J72+GT_Spot!J72+Bawana_NG!J72+Bawana_RLNG!J72+Bawana_Spot!J72</f>
        <v>121.8</v>
      </c>
      <c r="F72" s="196">
        <f>PPCL_NG!Q72+PPCL_Spot!Q72+GT_NG!Q72+GT_Spot!Q72+Bawana_NG!Q72+Bawana_RLNG!Q72+Bawana_Spot!Q72</f>
        <v>121.79606135711529</v>
      </c>
      <c r="G72" s="197">
        <f t="shared" si="7"/>
        <v>3.9386428847052457E-3</v>
      </c>
      <c r="H72" s="196">
        <f>PPCL_NG!K72+PPCL_Spot!K72+GT_NG!K72+GT_Spot!K72+Bawana_NG!K72+Bawana_RLNG!K72+Bawana_Spot!K72</f>
        <v>23.169999999999998</v>
      </c>
      <c r="I72" s="196">
        <f>PPCL_NG!R72+PPCL_Spot!R72+GT_NG!R72+GT_Spot!R72+Bawana_NG!R72+Bawana_RLNG!R72+Bawana_Spot!R72</f>
        <v>23.169391951159607</v>
      </c>
      <c r="J72" s="197">
        <f t="shared" si="8"/>
        <v>6.0804884039100671E-4</v>
      </c>
      <c r="K72" s="196">
        <f>PPCL_NG!L72+PPCL_Spot!L72+GT_NG!L72+GT_Spot!L72+Bawana_NG!L72+Bawana_RLNG!L72+Bawana_Spot!L72</f>
        <v>105.3</v>
      </c>
      <c r="L72" s="196">
        <f>PPCL_NG!S72+PPCL_Spot!S72+GT_NG!S72+GT_Spot!S72+Bawana_NG!S72+Bawana_RLNG!S72+Bawana_Spot!S72</f>
        <v>105.29638123687509</v>
      </c>
      <c r="M72" s="197">
        <f t="shared" si="9"/>
        <v>3.6187631249049446E-3</v>
      </c>
      <c r="N72" s="196">
        <f>PPCL_NG!M72+PPCL_Spot!M72+GT_NG!M72+GT_Spot!M72+Bawana_NG!M72+Bawana_RLNG!M72+Bawana_Spot!M72</f>
        <v>164.84</v>
      </c>
      <c r="O72" s="196">
        <f>PPCL_NG!T72+PPCL_Spot!T72+GT_NG!T72+GT_Spot!T72+Bawana_NG!T72+Bawana_RLNG!T72+Bawana_Spot!T72</f>
        <v>164.83512193372752</v>
      </c>
      <c r="P72" s="197">
        <f t="shared" si="10"/>
        <v>4.8780662724823287E-3</v>
      </c>
      <c r="Q72" s="197">
        <f t="shared" si="11"/>
        <v>2.0000000000038654E-2</v>
      </c>
    </row>
    <row r="73" spans="1:17">
      <c r="A73" s="33" t="s">
        <v>115</v>
      </c>
      <c r="B73" s="196">
        <f>PPCL_NG!I73+PPCL_Spot!I73+GT_NG!I73+GT_Spot!I73+Bawana_NG!I73+Bawana_RLNG!I73+Bawana_Spot!I73</f>
        <v>326.63</v>
      </c>
      <c r="C73" s="196">
        <f>PPCL_NG!P73+PPCL_Spot!P73+GT_NG!P73+GT_Spot!P73+Bawana_NG!P73+Bawana_RLNG!P73+Bawana_Spot!P73</f>
        <v>326.62304352112244</v>
      </c>
      <c r="D73" s="197">
        <f t="shared" si="6"/>
        <v>6.9564788775551278E-3</v>
      </c>
      <c r="E73" s="196">
        <f>PPCL_NG!J73+PPCL_Spot!J73+GT_NG!J73+GT_Spot!J73+Bawana_NG!J73+Bawana_RLNG!J73+Bawana_Spot!J73</f>
        <v>121.8</v>
      </c>
      <c r="F73" s="196">
        <f>PPCL_NG!Q73+PPCL_Spot!Q73+GT_NG!Q73+GT_Spot!Q73+Bawana_NG!Q73+Bawana_RLNG!Q73+Bawana_Spot!Q73</f>
        <v>121.79606135711529</v>
      </c>
      <c r="G73" s="197">
        <f t="shared" si="7"/>
        <v>3.9386428847052457E-3</v>
      </c>
      <c r="H73" s="196">
        <f>PPCL_NG!K73+PPCL_Spot!K73+GT_NG!K73+GT_Spot!K73+Bawana_NG!K73+Bawana_RLNG!K73+Bawana_Spot!K73</f>
        <v>23.169999999999998</v>
      </c>
      <c r="I73" s="196">
        <f>PPCL_NG!R73+PPCL_Spot!R73+GT_NG!R73+GT_Spot!R73+Bawana_NG!R73+Bawana_RLNG!R73+Bawana_Spot!R73</f>
        <v>23.169391951159607</v>
      </c>
      <c r="J73" s="197">
        <f t="shared" si="8"/>
        <v>6.0804884039100671E-4</v>
      </c>
      <c r="K73" s="196">
        <f>PPCL_NG!L73+PPCL_Spot!L73+GT_NG!L73+GT_Spot!L73+Bawana_NG!L73+Bawana_RLNG!L73+Bawana_Spot!L73</f>
        <v>105.3</v>
      </c>
      <c r="L73" s="196">
        <f>PPCL_NG!S73+PPCL_Spot!S73+GT_NG!S73+GT_Spot!S73+Bawana_NG!S73+Bawana_RLNG!S73+Bawana_Spot!S73</f>
        <v>105.29638123687509</v>
      </c>
      <c r="M73" s="197">
        <f t="shared" si="9"/>
        <v>3.6187631249049446E-3</v>
      </c>
      <c r="N73" s="196">
        <f>PPCL_NG!M73+PPCL_Spot!M73+GT_NG!M73+GT_Spot!M73+Bawana_NG!M73+Bawana_RLNG!M73+Bawana_Spot!M73</f>
        <v>164.84</v>
      </c>
      <c r="O73" s="196">
        <f>PPCL_NG!T73+PPCL_Spot!T73+GT_NG!T73+GT_Spot!T73+Bawana_NG!T73+Bawana_RLNG!T73+Bawana_Spot!T73</f>
        <v>164.83512193372752</v>
      </c>
      <c r="P73" s="197">
        <f t="shared" si="10"/>
        <v>4.8780662724823287E-3</v>
      </c>
      <c r="Q73" s="197">
        <f t="shared" si="11"/>
        <v>2.0000000000038654E-2</v>
      </c>
    </row>
    <row r="74" spans="1:17">
      <c r="A74" s="33" t="s">
        <v>116</v>
      </c>
      <c r="B74" s="196">
        <f>PPCL_NG!I74+PPCL_Spot!I74+GT_NG!I74+GT_Spot!I74+Bawana_NG!I74+Bawana_RLNG!I74+Bawana_Spot!I74</f>
        <v>325.78000000000003</v>
      </c>
      <c r="C74" s="196">
        <f>PPCL_NG!P74+PPCL_Spot!P74+GT_NG!P74+GT_Spot!P74+Bawana_NG!P74+Bawana_RLNG!P74+Bawana_Spot!P74</f>
        <v>325.77304346992537</v>
      </c>
      <c r="D74" s="197">
        <f t="shared" si="6"/>
        <v>6.9565300746603498E-3</v>
      </c>
      <c r="E74" s="196">
        <f>PPCL_NG!J74+PPCL_Spot!J74+GT_NG!J74+GT_Spot!J74+Bawana_NG!J74+Bawana_RLNG!J74+Bawana_Spot!J74</f>
        <v>121.32</v>
      </c>
      <c r="F74" s="196">
        <f>PPCL_NG!Q74+PPCL_Spot!Q74+GT_NG!Q74+GT_Spot!Q74+Bawana_NG!Q74+Bawana_RLNG!Q74+Bawana_Spot!Q74</f>
        <v>121.31606128306304</v>
      </c>
      <c r="G74" s="197">
        <f t="shared" si="7"/>
        <v>3.9387169369575759E-3</v>
      </c>
      <c r="H74" s="196">
        <f>PPCL_NG!K74+PPCL_Spot!K74+GT_NG!K74+GT_Spot!K74+Bawana_NG!K74+Bawana_RLNG!K74+Bawana_Spot!K74</f>
        <v>22.98</v>
      </c>
      <c r="I74" s="196">
        <f>PPCL_NG!R74+PPCL_Spot!R74+GT_NG!R74+GT_Spot!R74+Bawana_NG!R74+Bawana_RLNG!R74+Bawana_Spot!R74</f>
        <v>22.979392220134038</v>
      </c>
      <c r="J74" s="197">
        <f t="shared" si="8"/>
        <v>6.0777986596249889E-4</v>
      </c>
      <c r="K74" s="196">
        <f>PPCL_NG!L74+PPCL_Spot!L74+GT_NG!L74+GT_Spot!L74+Bawana_NG!L74+Bawana_RLNG!L74+Bawana_Spot!L74</f>
        <v>104.39999999999999</v>
      </c>
      <c r="L74" s="196">
        <f>PPCL_NG!S74+PPCL_Spot!S74+GT_NG!S74+GT_Spot!S74+Bawana_NG!S74+Bawana_RLNG!S74+Bawana_Spot!S74</f>
        <v>104.39638110362581</v>
      </c>
      <c r="M74" s="197">
        <f t="shared" si="9"/>
        <v>3.6188963741778934E-3</v>
      </c>
      <c r="N74" s="196">
        <f>PPCL_NG!M74+PPCL_Spot!M74+GT_NG!M74+GT_Spot!M74+Bawana_NG!M74+Bawana_RLNG!M74+Bawana_Spot!M74</f>
        <v>164.26</v>
      </c>
      <c r="O74" s="196">
        <f>PPCL_NG!T74+PPCL_Spot!T74+GT_NG!T74+GT_Spot!T74+Bawana_NG!T74+Bawana_RLNG!T74+Bawana_Spot!T74</f>
        <v>164.25512192325169</v>
      </c>
      <c r="P74" s="197">
        <f t="shared" si="10"/>
        <v>4.8780767482980991E-3</v>
      </c>
      <c r="Q74" s="197">
        <f t="shared" si="11"/>
        <v>2.0000000000056417E-2</v>
      </c>
    </row>
    <row r="75" spans="1:17">
      <c r="A75" s="33" t="s">
        <v>117</v>
      </c>
      <c r="B75" s="196">
        <f>PPCL_NG!I75+PPCL_Spot!I75+GT_NG!I75+GT_Spot!I75+Bawana_NG!I75+Bawana_RLNG!I75+Bawana_Spot!I75</f>
        <v>325.78000000000003</v>
      </c>
      <c r="C75" s="196">
        <f>PPCL_NG!P75+PPCL_Spot!P75+GT_NG!P75+GT_Spot!P75+Bawana_NG!P75+Bawana_RLNG!P75+Bawana_Spot!P75</f>
        <v>325.89659345535233</v>
      </c>
      <c r="D75" s="197">
        <f t="shared" si="6"/>
        <v>-0.11659345535230159</v>
      </c>
      <c r="E75" s="196">
        <f>PPCL_NG!J75+PPCL_Spot!J75+GT_NG!J75+GT_Spot!J75+Bawana_NG!J75+Bawana_RLNG!J75+Bawana_Spot!J75</f>
        <v>121.32</v>
      </c>
      <c r="F75" s="196">
        <f>PPCL_NG!Q75+PPCL_Spot!Q75+GT_NG!Q75+GT_Spot!Q75+Bawana_NG!Q75+Bawana_RLNG!Q75+Bawana_Spot!Q75</f>
        <v>121.38601173482637</v>
      </c>
      <c r="G75" s="197">
        <f t="shared" si="7"/>
        <v>-6.6011734826375346E-2</v>
      </c>
      <c r="H75" s="196">
        <f>PPCL_NG!K75+PPCL_Spot!K75+GT_NG!K75+GT_Spot!K75+Bawana_NG!K75+Bawana_RLNG!K75+Bawana_Spot!K75</f>
        <v>22.98</v>
      </c>
      <c r="I75" s="196">
        <f>PPCL_NG!R75+PPCL_Spot!R75+GT_NG!R75+GT_Spot!R75+Bawana_NG!R75+Bawana_RLNG!R75+Bawana_Spot!R75</f>
        <v>22.979392220134038</v>
      </c>
      <c r="J75" s="197">
        <f t="shared" si="8"/>
        <v>6.0777986596249889E-4</v>
      </c>
      <c r="K75" s="196">
        <f>PPCL_NG!L75+PPCL_Spot!L75+GT_NG!L75+GT_Spot!L75+Bawana_NG!L75+Bawana_RLNG!L75+Bawana_Spot!L75</f>
        <v>104.39999999999999</v>
      </c>
      <c r="L75" s="196">
        <f>PPCL_NG!S75+PPCL_Spot!S75+GT_NG!S75+GT_Spot!S75+Bawana_NG!S75+Bawana_RLNG!S75+Bawana_Spot!S75</f>
        <v>104.41456822108428</v>
      </c>
      <c r="M75" s="197">
        <f t="shared" si="9"/>
        <v>-1.4568221084289235E-2</v>
      </c>
      <c r="N75" s="196">
        <f>PPCL_NG!M75+PPCL_Spot!M75+GT_NG!M75+GT_Spot!M75+Bawana_NG!M75+Bawana_RLNG!M75+Bawana_Spot!M75</f>
        <v>164.26</v>
      </c>
      <c r="O75" s="196">
        <f>PPCL_NG!T75+PPCL_Spot!T75+GT_NG!T75+GT_Spot!T75+Bawana_NG!T75+Bawana_RLNG!T75+Bawana_Spot!T75</f>
        <v>164.34343436860291</v>
      </c>
      <c r="P75" s="197">
        <f t="shared" si="10"/>
        <v>-8.3434368602922859E-2</v>
      </c>
      <c r="Q75" s="197">
        <f t="shared" si="11"/>
        <v>-0.27999999999992653</v>
      </c>
    </row>
    <row r="76" spans="1:17">
      <c r="A76" s="33" t="s">
        <v>118</v>
      </c>
      <c r="B76" s="196">
        <f>PPCL_NG!I76+PPCL_Spot!I76+GT_NG!I76+GT_Spot!I76+Bawana_NG!I76+Bawana_RLNG!I76+Bawana_Spot!I76</f>
        <v>325.78000000000003</v>
      </c>
      <c r="C76" s="196">
        <f>PPCL_NG!P76+PPCL_Spot!P76+GT_NG!P76+GT_Spot!P76+Bawana_NG!P76+Bawana_RLNG!P76+Bawana_Spot!P76</f>
        <v>325.89659345535233</v>
      </c>
      <c r="D76" s="197">
        <f t="shared" si="6"/>
        <v>-0.11659345535230159</v>
      </c>
      <c r="E76" s="196">
        <f>PPCL_NG!J76+PPCL_Spot!J76+GT_NG!J76+GT_Spot!J76+Bawana_NG!J76+Bawana_RLNG!J76+Bawana_Spot!J76</f>
        <v>121.32</v>
      </c>
      <c r="F76" s="196">
        <f>PPCL_NG!Q76+PPCL_Spot!Q76+GT_NG!Q76+GT_Spot!Q76+Bawana_NG!Q76+Bawana_RLNG!Q76+Bawana_Spot!Q76</f>
        <v>121.38601173482637</v>
      </c>
      <c r="G76" s="197">
        <f t="shared" si="7"/>
        <v>-6.6011734826375346E-2</v>
      </c>
      <c r="H76" s="196">
        <f>PPCL_NG!K76+PPCL_Spot!K76+GT_NG!K76+GT_Spot!K76+Bawana_NG!K76+Bawana_RLNG!K76+Bawana_Spot!K76</f>
        <v>22.98</v>
      </c>
      <c r="I76" s="196">
        <f>PPCL_NG!R76+PPCL_Spot!R76+GT_NG!R76+GT_Spot!R76+Bawana_NG!R76+Bawana_RLNG!R76+Bawana_Spot!R76</f>
        <v>22.979392220134038</v>
      </c>
      <c r="J76" s="197">
        <f t="shared" si="8"/>
        <v>6.0777986596249889E-4</v>
      </c>
      <c r="K76" s="196">
        <f>PPCL_NG!L76+PPCL_Spot!L76+GT_NG!L76+GT_Spot!L76+Bawana_NG!L76+Bawana_RLNG!L76+Bawana_Spot!L76</f>
        <v>104.39999999999999</v>
      </c>
      <c r="L76" s="196">
        <f>PPCL_NG!S76+PPCL_Spot!S76+GT_NG!S76+GT_Spot!S76+Bawana_NG!S76+Bawana_RLNG!S76+Bawana_Spot!S76</f>
        <v>104.41456822108428</v>
      </c>
      <c r="M76" s="197">
        <f t="shared" si="9"/>
        <v>-1.4568221084289235E-2</v>
      </c>
      <c r="N76" s="196">
        <f>PPCL_NG!M76+PPCL_Spot!M76+GT_NG!M76+GT_Spot!M76+Bawana_NG!M76+Bawana_RLNG!M76+Bawana_Spot!M76</f>
        <v>164.26</v>
      </c>
      <c r="O76" s="196">
        <f>PPCL_NG!T76+PPCL_Spot!T76+GT_NG!T76+GT_Spot!T76+Bawana_NG!T76+Bawana_RLNG!T76+Bawana_Spot!T76</f>
        <v>164.34343436860291</v>
      </c>
      <c r="P76" s="197">
        <f t="shared" si="10"/>
        <v>-8.3434368602922859E-2</v>
      </c>
      <c r="Q76" s="197">
        <f t="shared" si="11"/>
        <v>-0.27999999999992653</v>
      </c>
    </row>
    <row r="77" spans="1:17">
      <c r="A77" s="33" t="s">
        <v>119</v>
      </c>
      <c r="B77" s="196">
        <f>PPCL_NG!I77+PPCL_Spot!I77+GT_NG!I77+GT_Spot!I77+Bawana_NG!I77+Bawana_RLNG!I77+Bawana_Spot!I77</f>
        <v>325.78000000000003</v>
      </c>
      <c r="C77" s="196">
        <f>PPCL_NG!P77+PPCL_Spot!P77+GT_NG!P77+GT_Spot!P77+Bawana_NG!P77+Bawana_RLNG!P77+Bawana_Spot!P77</f>
        <v>325.89659345535233</v>
      </c>
      <c r="D77" s="197">
        <f t="shared" si="6"/>
        <v>-0.11659345535230159</v>
      </c>
      <c r="E77" s="196">
        <f>PPCL_NG!J77+PPCL_Spot!J77+GT_NG!J77+GT_Spot!J77+Bawana_NG!J77+Bawana_RLNG!J77+Bawana_Spot!J77</f>
        <v>121.32</v>
      </c>
      <c r="F77" s="196">
        <f>PPCL_NG!Q77+PPCL_Spot!Q77+GT_NG!Q77+GT_Spot!Q77+Bawana_NG!Q77+Bawana_RLNG!Q77+Bawana_Spot!Q77</f>
        <v>121.38601173482637</v>
      </c>
      <c r="G77" s="197">
        <f t="shared" si="7"/>
        <v>-6.6011734826375346E-2</v>
      </c>
      <c r="H77" s="196">
        <f>PPCL_NG!K77+PPCL_Spot!K77+GT_NG!K77+GT_Spot!K77+Bawana_NG!K77+Bawana_RLNG!K77+Bawana_Spot!K77</f>
        <v>22.98</v>
      </c>
      <c r="I77" s="196">
        <f>PPCL_NG!R77+PPCL_Spot!R77+GT_NG!R77+GT_Spot!R77+Bawana_NG!R77+Bawana_RLNG!R77+Bawana_Spot!R77</f>
        <v>22.979392220134038</v>
      </c>
      <c r="J77" s="197">
        <f t="shared" si="8"/>
        <v>6.0777986596249889E-4</v>
      </c>
      <c r="K77" s="196">
        <f>PPCL_NG!L77+PPCL_Spot!L77+GT_NG!L77+GT_Spot!L77+Bawana_NG!L77+Bawana_RLNG!L77+Bawana_Spot!L77</f>
        <v>104.39999999999999</v>
      </c>
      <c r="L77" s="196">
        <f>PPCL_NG!S77+PPCL_Spot!S77+GT_NG!S77+GT_Spot!S77+Bawana_NG!S77+Bawana_RLNG!S77+Bawana_Spot!S77</f>
        <v>104.41456822108428</v>
      </c>
      <c r="M77" s="197">
        <f t="shared" si="9"/>
        <v>-1.4568221084289235E-2</v>
      </c>
      <c r="N77" s="196">
        <f>PPCL_NG!M77+PPCL_Spot!M77+GT_NG!M77+GT_Spot!M77+Bawana_NG!M77+Bawana_RLNG!M77+Bawana_Spot!M77</f>
        <v>164.26</v>
      </c>
      <c r="O77" s="196">
        <f>PPCL_NG!T77+PPCL_Spot!T77+GT_NG!T77+GT_Spot!T77+Bawana_NG!T77+Bawana_RLNG!T77+Bawana_Spot!T77</f>
        <v>164.34343436860291</v>
      </c>
      <c r="P77" s="197">
        <f t="shared" si="10"/>
        <v>-8.3434368602922859E-2</v>
      </c>
      <c r="Q77" s="197">
        <f t="shared" si="11"/>
        <v>-0.27999999999992653</v>
      </c>
    </row>
    <row r="78" spans="1:17">
      <c r="A78" s="33" t="s">
        <v>120</v>
      </c>
      <c r="B78" s="196">
        <f>PPCL_NG!I78+PPCL_Spot!I78+GT_NG!I78+GT_Spot!I78+Bawana_NG!I78+Bawana_RLNG!I78+Bawana_Spot!I78</f>
        <v>325.78000000000003</v>
      </c>
      <c r="C78" s="196">
        <f>PPCL_NG!P78+PPCL_Spot!P78+GT_NG!P78+GT_Spot!P78+Bawana_NG!P78+Bawana_RLNG!P78+Bawana_Spot!P78</f>
        <v>325.89659345535233</v>
      </c>
      <c r="D78" s="197">
        <f t="shared" si="6"/>
        <v>-0.11659345535230159</v>
      </c>
      <c r="E78" s="196">
        <f>PPCL_NG!J78+PPCL_Spot!J78+GT_NG!J78+GT_Spot!J78+Bawana_NG!J78+Bawana_RLNG!J78+Bawana_Spot!J78</f>
        <v>121.32</v>
      </c>
      <c r="F78" s="196">
        <f>PPCL_NG!Q78+PPCL_Spot!Q78+GT_NG!Q78+GT_Spot!Q78+Bawana_NG!Q78+Bawana_RLNG!Q78+Bawana_Spot!Q78</f>
        <v>121.38601173482637</v>
      </c>
      <c r="G78" s="197">
        <f t="shared" si="7"/>
        <v>-6.6011734826375346E-2</v>
      </c>
      <c r="H78" s="196">
        <f>PPCL_NG!K78+PPCL_Spot!K78+GT_NG!K78+GT_Spot!K78+Bawana_NG!K78+Bawana_RLNG!K78+Bawana_Spot!K78</f>
        <v>22.98</v>
      </c>
      <c r="I78" s="196">
        <f>PPCL_NG!R78+PPCL_Spot!R78+GT_NG!R78+GT_Spot!R78+Bawana_NG!R78+Bawana_RLNG!R78+Bawana_Spot!R78</f>
        <v>22.979392220134038</v>
      </c>
      <c r="J78" s="197">
        <f t="shared" si="8"/>
        <v>6.0777986596249889E-4</v>
      </c>
      <c r="K78" s="196">
        <f>PPCL_NG!L78+PPCL_Spot!L78+GT_NG!L78+GT_Spot!L78+Bawana_NG!L78+Bawana_RLNG!L78+Bawana_Spot!L78</f>
        <v>104.39999999999999</v>
      </c>
      <c r="L78" s="196">
        <f>PPCL_NG!S78+PPCL_Spot!S78+GT_NG!S78+GT_Spot!S78+Bawana_NG!S78+Bawana_RLNG!S78+Bawana_Spot!S78</f>
        <v>104.41456822108428</v>
      </c>
      <c r="M78" s="197">
        <f t="shared" si="9"/>
        <v>-1.4568221084289235E-2</v>
      </c>
      <c r="N78" s="196">
        <f>PPCL_NG!M78+PPCL_Spot!M78+GT_NG!M78+GT_Spot!M78+Bawana_NG!M78+Bawana_RLNG!M78+Bawana_Spot!M78</f>
        <v>164.26</v>
      </c>
      <c r="O78" s="196">
        <f>PPCL_NG!T78+PPCL_Spot!T78+GT_NG!T78+GT_Spot!T78+Bawana_NG!T78+Bawana_RLNG!T78+Bawana_Spot!T78</f>
        <v>164.34343436860291</v>
      </c>
      <c r="P78" s="197">
        <f t="shared" si="10"/>
        <v>-8.3434368602922859E-2</v>
      </c>
      <c r="Q78" s="197">
        <f t="shared" si="11"/>
        <v>-0.27999999999992653</v>
      </c>
    </row>
    <row r="79" spans="1:17">
      <c r="A79" s="33" t="s">
        <v>121</v>
      </c>
      <c r="B79" s="196">
        <f>PPCL_NG!I79+PPCL_Spot!I79+GT_NG!I79+GT_Spot!I79+Bawana_NG!I79+Bawana_RLNG!I79+Bawana_Spot!I79</f>
        <v>325.78000000000003</v>
      </c>
      <c r="C79" s="196">
        <f>PPCL_NG!P79+PPCL_Spot!P79+GT_NG!P79+GT_Spot!P79+Bawana_NG!P79+Bawana_RLNG!P79+Bawana_Spot!P79</f>
        <v>325.89659345535233</v>
      </c>
      <c r="D79" s="197">
        <f t="shared" si="6"/>
        <v>-0.11659345535230159</v>
      </c>
      <c r="E79" s="196">
        <f>PPCL_NG!J79+PPCL_Spot!J79+GT_NG!J79+GT_Spot!J79+Bawana_NG!J79+Bawana_RLNG!J79+Bawana_Spot!J79</f>
        <v>121.32</v>
      </c>
      <c r="F79" s="196">
        <f>PPCL_NG!Q79+PPCL_Spot!Q79+GT_NG!Q79+GT_Spot!Q79+Bawana_NG!Q79+Bawana_RLNG!Q79+Bawana_Spot!Q79</f>
        <v>121.38601173482637</v>
      </c>
      <c r="G79" s="197">
        <f t="shared" si="7"/>
        <v>-6.6011734826375346E-2</v>
      </c>
      <c r="H79" s="196">
        <f>PPCL_NG!K79+PPCL_Spot!K79+GT_NG!K79+GT_Spot!K79+Bawana_NG!K79+Bawana_RLNG!K79+Bawana_Spot!K79</f>
        <v>22.98</v>
      </c>
      <c r="I79" s="196">
        <f>PPCL_NG!R79+PPCL_Spot!R79+GT_NG!R79+GT_Spot!R79+Bawana_NG!R79+Bawana_RLNG!R79+Bawana_Spot!R79</f>
        <v>22.979392220134038</v>
      </c>
      <c r="J79" s="197">
        <f t="shared" si="8"/>
        <v>6.0777986596249889E-4</v>
      </c>
      <c r="K79" s="196">
        <f>PPCL_NG!L79+PPCL_Spot!L79+GT_NG!L79+GT_Spot!L79+Bawana_NG!L79+Bawana_RLNG!L79+Bawana_Spot!L79</f>
        <v>110.03999999999999</v>
      </c>
      <c r="L79" s="196">
        <f>PPCL_NG!S79+PPCL_Spot!S79+GT_NG!S79+GT_Spot!S79+Bawana_NG!S79+Bawana_RLNG!S79+Bawana_Spot!S79</f>
        <v>110.05456822108428</v>
      </c>
      <c r="M79" s="197">
        <f t="shared" si="9"/>
        <v>-1.4568221084289235E-2</v>
      </c>
      <c r="N79" s="196">
        <f>PPCL_NG!M79+PPCL_Spot!M79+GT_NG!M79+GT_Spot!M79+Bawana_NG!M79+Bawana_RLNG!M79+Bawana_Spot!M79</f>
        <v>204.26</v>
      </c>
      <c r="O79" s="196">
        <f>PPCL_NG!T79+PPCL_Spot!T79+GT_NG!T79+GT_Spot!T79+Bawana_NG!T79+Bawana_RLNG!T79+Bawana_Spot!T79</f>
        <v>204.34343436860291</v>
      </c>
      <c r="P79" s="197">
        <f t="shared" si="10"/>
        <v>-8.3434368602922859E-2</v>
      </c>
      <c r="Q79" s="197">
        <f t="shared" si="11"/>
        <v>-0.27999999999992653</v>
      </c>
    </row>
    <row r="80" spans="1:17">
      <c r="A80" s="33" t="s">
        <v>122</v>
      </c>
      <c r="B80" s="196">
        <f>PPCL_NG!I80+PPCL_Spot!I80+GT_NG!I80+GT_Spot!I80+Bawana_NG!I80+Bawana_RLNG!I80+Bawana_Spot!I80</f>
        <v>325.78000000000003</v>
      </c>
      <c r="C80" s="196">
        <f>PPCL_NG!P80+PPCL_Spot!P80+GT_NG!P80+GT_Spot!P80+Bawana_NG!P80+Bawana_RLNG!P80+Bawana_Spot!P80</f>
        <v>325.89659345535233</v>
      </c>
      <c r="D80" s="197">
        <f t="shared" si="6"/>
        <v>-0.11659345535230159</v>
      </c>
      <c r="E80" s="196">
        <f>PPCL_NG!J80+PPCL_Spot!J80+GT_NG!J80+GT_Spot!J80+Bawana_NG!J80+Bawana_RLNG!J80+Bawana_Spot!J80</f>
        <v>121.32</v>
      </c>
      <c r="F80" s="196">
        <f>PPCL_NG!Q80+PPCL_Spot!Q80+GT_NG!Q80+GT_Spot!Q80+Bawana_NG!Q80+Bawana_RLNG!Q80+Bawana_Spot!Q80</f>
        <v>121.38601173482637</v>
      </c>
      <c r="G80" s="197">
        <f t="shared" si="7"/>
        <v>-6.6011734826375346E-2</v>
      </c>
      <c r="H80" s="196">
        <f>PPCL_NG!K80+PPCL_Spot!K80+GT_NG!K80+GT_Spot!K80+Bawana_NG!K80+Bawana_RLNG!K80+Bawana_Spot!K80</f>
        <v>22.98</v>
      </c>
      <c r="I80" s="196">
        <f>PPCL_NG!R80+PPCL_Spot!R80+GT_NG!R80+GT_Spot!R80+Bawana_NG!R80+Bawana_RLNG!R80+Bawana_Spot!R80</f>
        <v>22.979392220134038</v>
      </c>
      <c r="J80" s="197">
        <f t="shared" si="8"/>
        <v>6.0777986596249889E-4</v>
      </c>
      <c r="K80" s="196">
        <f>PPCL_NG!L80+PPCL_Spot!L80+GT_NG!L80+GT_Spot!L80+Bawana_NG!L80+Bawana_RLNG!L80+Bawana_Spot!L80</f>
        <v>110.03999999999999</v>
      </c>
      <c r="L80" s="196">
        <f>PPCL_NG!S80+PPCL_Spot!S80+GT_NG!S80+GT_Spot!S80+Bawana_NG!S80+Bawana_RLNG!S80+Bawana_Spot!S80</f>
        <v>110.05456822108428</v>
      </c>
      <c r="M80" s="197">
        <f t="shared" si="9"/>
        <v>-1.4568221084289235E-2</v>
      </c>
      <c r="N80" s="196">
        <f>PPCL_NG!M80+PPCL_Spot!M80+GT_NG!M80+GT_Spot!M80+Bawana_NG!M80+Bawana_RLNG!M80+Bawana_Spot!M80</f>
        <v>204.26</v>
      </c>
      <c r="O80" s="196">
        <f>PPCL_NG!T80+PPCL_Spot!T80+GT_NG!T80+GT_Spot!T80+Bawana_NG!T80+Bawana_RLNG!T80+Bawana_Spot!T80</f>
        <v>204.34343436860291</v>
      </c>
      <c r="P80" s="197">
        <f t="shared" si="10"/>
        <v>-8.3434368602922859E-2</v>
      </c>
      <c r="Q80" s="197">
        <f t="shared" si="11"/>
        <v>-0.27999999999992653</v>
      </c>
    </row>
    <row r="81" spans="1:17">
      <c r="A81" s="33" t="s">
        <v>123</v>
      </c>
      <c r="B81" s="196">
        <f>PPCL_NG!I81+PPCL_Spot!I81+GT_NG!I81+GT_Spot!I81+Bawana_NG!I81+Bawana_RLNG!I81+Bawana_Spot!I81</f>
        <v>325.78000000000003</v>
      </c>
      <c r="C81" s="196">
        <f>PPCL_NG!P81+PPCL_Spot!P81+GT_NG!P81+GT_Spot!P81+Bawana_NG!P81+Bawana_RLNG!P81+Bawana_Spot!P81</f>
        <v>325.89659345535233</v>
      </c>
      <c r="D81" s="197">
        <f t="shared" si="6"/>
        <v>-0.11659345535230159</v>
      </c>
      <c r="E81" s="196">
        <f>PPCL_NG!J81+PPCL_Spot!J81+GT_NG!J81+GT_Spot!J81+Bawana_NG!J81+Bawana_RLNG!J81+Bawana_Spot!J81</f>
        <v>121.32</v>
      </c>
      <c r="F81" s="196">
        <f>PPCL_NG!Q81+PPCL_Spot!Q81+GT_NG!Q81+GT_Spot!Q81+Bawana_NG!Q81+Bawana_RLNG!Q81+Bawana_Spot!Q81</f>
        <v>121.38601173482637</v>
      </c>
      <c r="G81" s="197">
        <f t="shared" si="7"/>
        <v>-6.6011734826375346E-2</v>
      </c>
      <c r="H81" s="196">
        <f>PPCL_NG!K81+PPCL_Spot!K81+GT_NG!K81+GT_Spot!K81+Bawana_NG!K81+Bawana_RLNG!K81+Bawana_Spot!K81</f>
        <v>22.98</v>
      </c>
      <c r="I81" s="196">
        <f>PPCL_NG!R81+PPCL_Spot!R81+GT_NG!R81+GT_Spot!R81+Bawana_NG!R81+Bawana_RLNG!R81+Bawana_Spot!R81</f>
        <v>22.979392220134038</v>
      </c>
      <c r="J81" s="197">
        <f t="shared" si="8"/>
        <v>6.0777986596249889E-4</v>
      </c>
      <c r="K81" s="196">
        <f>PPCL_NG!L81+PPCL_Spot!L81+GT_NG!L81+GT_Spot!L81+Bawana_NG!L81+Bawana_RLNG!L81+Bawana_Spot!L81</f>
        <v>110.03999999999999</v>
      </c>
      <c r="L81" s="196">
        <f>PPCL_NG!S81+PPCL_Spot!S81+GT_NG!S81+GT_Spot!S81+Bawana_NG!S81+Bawana_RLNG!S81+Bawana_Spot!S81</f>
        <v>110.05456822108428</v>
      </c>
      <c r="M81" s="197">
        <f t="shared" si="9"/>
        <v>-1.4568221084289235E-2</v>
      </c>
      <c r="N81" s="196">
        <f>PPCL_NG!M81+PPCL_Spot!M81+GT_NG!M81+GT_Spot!M81+Bawana_NG!M81+Bawana_RLNG!M81+Bawana_Spot!M81</f>
        <v>204.26</v>
      </c>
      <c r="O81" s="196">
        <f>PPCL_NG!T81+PPCL_Spot!T81+GT_NG!T81+GT_Spot!T81+Bawana_NG!T81+Bawana_RLNG!T81+Bawana_Spot!T81</f>
        <v>204.34343436860291</v>
      </c>
      <c r="P81" s="197">
        <f t="shared" si="10"/>
        <v>-8.3434368602922859E-2</v>
      </c>
      <c r="Q81" s="197">
        <f t="shared" si="11"/>
        <v>-0.27999999999992653</v>
      </c>
    </row>
    <row r="82" spans="1:17">
      <c r="A82" s="33" t="s">
        <v>124</v>
      </c>
      <c r="B82" s="196">
        <f>PPCL_NG!I82+PPCL_Spot!I82+GT_NG!I82+GT_Spot!I82+Bawana_NG!I82+Bawana_RLNG!I82+Bawana_Spot!I82</f>
        <v>325.78000000000003</v>
      </c>
      <c r="C82" s="196">
        <f>PPCL_NG!P82+PPCL_Spot!P82+GT_NG!P82+GT_Spot!P82+Bawana_NG!P82+Bawana_RLNG!P82+Bawana_Spot!P82</f>
        <v>325.89659345535233</v>
      </c>
      <c r="D82" s="197">
        <f t="shared" si="6"/>
        <v>-0.11659345535230159</v>
      </c>
      <c r="E82" s="196">
        <f>PPCL_NG!J82+PPCL_Spot!J82+GT_NG!J82+GT_Spot!J82+Bawana_NG!J82+Bawana_RLNG!J82+Bawana_Spot!J82</f>
        <v>121.32</v>
      </c>
      <c r="F82" s="196">
        <f>PPCL_NG!Q82+PPCL_Spot!Q82+GT_NG!Q82+GT_Spot!Q82+Bawana_NG!Q82+Bawana_RLNG!Q82+Bawana_Spot!Q82</f>
        <v>121.38601173482637</v>
      </c>
      <c r="G82" s="197">
        <f t="shared" si="7"/>
        <v>-6.6011734826375346E-2</v>
      </c>
      <c r="H82" s="196">
        <f>PPCL_NG!K82+PPCL_Spot!K82+GT_NG!K82+GT_Spot!K82+Bawana_NG!K82+Bawana_RLNG!K82+Bawana_Spot!K82</f>
        <v>22.98</v>
      </c>
      <c r="I82" s="196">
        <f>PPCL_NG!R82+PPCL_Spot!R82+GT_NG!R82+GT_Spot!R82+Bawana_NG!R82+Bawana_RLNG!R82+Bawana_Spot!R82</f>
        <v>22.979392220134038</v>
      </c>
      <c r="J82" s="197">
        <f t="shared" si="8"/>
        <v>6.0777986596249889E-4</v>
      </c>
      <c r="K82" s="196">
        <f>PPCL_NG!L82+PPCL_Spot!L82+GT_NG!L82+GT_Spot!L82+Bawana_NG!L82+Bawana_RLNG!L82+Bawana_Spot!L82</f>
        <v>110.03999999999999</v>
      </c>
      <c r="L82" s="196">
        <f>PPCL_NG!S82+PPCL_Spot!S82+GT_NG!S82+GT_Spot!S82+Bawana_NG!S82+Bawana_RLNG!S82+Bawana_Spot!S82</f>
        <v>110.05456822108428</v>
      </c>
      <c r="M82" s="197">
        <f t="shared" si="9"/>
        <v>-1.4568221084289235E-2</v>
      </c>
      <c r="N82" s="196">
        <f>PPCL_NG!M82+PPCL_Spot!M82+GT_NG!M82+GT_Spot!M82+Bawana_NG!M82+Bawana_RLNG!M82+Bawana_Spot!M82</f>
        <v>204.26</v>
      </c>
      <c r="O82" s="196">
        <f>PPCL_NG!T82+PPCL_Spot!T82+GT_NG!T82+GT_Spot!T82+Bawana_NG!T82+Bawana_RLNG!T82+Bawana_Spot!T82</f>
        <v>204.34343436860291</v>
      </c>
      <c r="P82" s="197">
        <f t="shared" si="10"/>
        <v>-8.3434368602922859E-2</v>
      </c>
      <c r="Q82" s="197">
        <f t="shared" si="11"/>
        <v>-0.27999999999992653</v>
      </c>
    </row>
    <row r="83" spans="1:17">
      <c r="A83" s="33" t="s">
        <v>125</v>
      </c>
      <c r="B83" s="196">
        <f>PPCL_NG!I83+PPCL_Spot!I83+GT_NG!I83+GT_Spot!I83+Bawana_NG!I83+Bawana_RLNG!I83+Bawana_Spot!I83</f>
        <v>325.98</v>
      </c>
      <c r="C83" s="196">
        <f>PPCL_NG!P83+PPCL_Spot!P83+GT_NG!P83+GT_Spot!P83+Bawana_NG!P83+Bawana_RLNG!P83+Bawana_Spot!P83</f>
        <v>326.09268897157034</v>
      </c>
      <c r="D83" s="197">
        <f t="shared" si="6"/>
        <v>-0.11268897157032143</v>
      </c>
      <c r="E83" s="196">
        <f>PPCL_NG!J83+PPCL_Spot!J83+GT_NG!J83+GT_Spot!J83+Bawana_NG!J83+Bawana_RLNG!J83+Bawana_Spot!J83</f>
        <v>166.4</v>
      </c>
      <c r="F83" s="196">
        <f>PPCL_NG!Q83+PPCL_Spot!Q83+GT_NG!Q83+GT_Spot!Q83+Bawana_NG!Q83+Bawana_RLNG!Q83+Bawana_Spot!Q83</f>
        <v>166.46376189676582</v>
      </c>
      <c r="G83" s="197">
        <f t="shared" si="7"/>
        <v>-6.3761896765811343E-2</v>
      </c>
      <c r="H83" s="196">
        <f>PPCL_NG!K83+PPCL_Spot!K83+GT_NG!K83+GT_Spot!K83+Bawana_NG!K83+Bawana_RLNG!K83+Bawana_Spot!K83</f>
        <v>23.169999999999998</v>
      </c>
      <c r="I83" s="196">
        <f>PPCL_NG!R83+PPCL_Spot!R83+GT_NG!R83+GT_Spot!R83+Bawana_NG!R83+Bawana_RLNG!R83+Bawana_Spot!R83</f>
        <v>23.169163835070393</v>
      </c>
      <c r="J83" s="197">
        <f t="shared" si="8"/>
        <v>8.361649296055873E-4</v>
      </c>
      <c r="K83" s="196">
        <f>PPCL_NG!L83+PPCL_Spot!L83+GT_NG!L83+GT_Spot!L83+Bawana_NG!L83+Bawana_RLNG!L83+Bawana_Spot!L83</f>
        <v>110.94</v>
      </c>
      <c r="L83" s="196">
        <f>PPCL_NG!S83+PPCL_Spot!S83+GT_NG!S83+GT_Spot!S83+Bawana_NG!S83+Bawana_RLNG!S83+Bawana_Spot!S83</f>
        <v>110.95366995192741</v>
      </c>
      <c r="M83" s="197">
        <f t="shared" si="9"/>
        <v>-1.3669951927411716E-2</v>
      </c>
      <c r="N83" s="196">
        <f>PPCL_NG!M83+PPCL_Spot!M83+GT_NG!M83+GT_Spot!M83+Bawana_NG!M83+Bawana_RLNG!M83+Bawana_Spot!M83</f>
        <v>204.84</v>
      </c>
      <c r="O83" s="196">
        <f>PPCL_NG!T83+PPCL_Spot!T83+GT_NG!T83+GT_Spot!T83+Bawana_NG!T83+Bawana_RLNG!T83+Bawana_Spot!T83</f>
        <v>204.92071534466601</v>
      </c>
      <c r="P83" s="197">
        <f t="shared" si="10"/>
        <v>-8.071534466600383E-2</v>
      </c>
      <c r="Q83" s="197">
        <f t="shared" si="11"/>
        <v>-0.26999999999994273</v>
      </c>
    </row>
    <row r="84" spans="1:17">
      <c r="A84" s="33" t="s">
        <v>126</v>
      </c>
      <c r="B84" s="196">
        <f>PPCL_NG!I84+PPCL_Spot!I84+GT_NG!I84+GT_Spot!I84+Bawana_NG!I84+Bawana_RLNG!I84+Bawana_Spot!I84</f>
        <v>377.98</v>
      </c>
      <c r="C84" s="196">
        <f>PPCL_NG!P84+PPCL_Spot!P84+GT_NG!P84+GT_Spot!P84+Bawana_NG!P84+Bawana_RLNG!P84+Bawana_Spot!P84</f>
        <v>378.09268897157034</v>
      </c>
      <c r="D84" s="197">
        <f t="shared" si="6"/>
        <v>-0.11268897157032143</v>
      </c>
      <c r="E84" s="196">
        <f>PPCL_NG!J84+PPCL_Spot!J84+GT_NG!J84+GT_Spot!J84+Bawana_NG!J84+Bawana_RLNG!J84+Bawana_Spot!J84</f>
        <v>166.4</v>
      </c>
      <c r="F84" s="196">
        <f>PPCL_NG!Q84+PPCL_Spot!Q84+GT_NG!Q84+GT_Spot!Q84+Bawana_NG!Q84+Bawana_RLNG!Q84+Bawana_Spot!Q84</f>
        <v>166.46376189676582</v>
      </c>
      <c r="G84" s="197">
        <f t="shared" si="7"/>
        <v>-6.3761896765811343E-2</v>
      </c>
      <c r="H84" s="196">
        <f>PPCL_NG!K84+PPCL_Spot!K84+GT_NG!K84+GT_Spot!K84+Bawana_NG!K84+Bawana_RLNG!K84+Bawana_Spot!K84</f>
        <v>23.169999999999998</v>
      </c>
      <c r="I84" s="196">
        <f>PPCL_NG!R84+PPCL_Spot!R84+GT_NG!R84+GT_Spot!R84+Bawana_NG!R84+Bawana_RLNG!R84+Bawana_Spot!R84</f>
        <v>23.169163835070393</v>
      </c>
      <c r="J84" s="197">
        <f t="shared" si="8"/>
        <v>8.361649296055873E-4</v>
      </c>
      <c r="K84" s="196">
        <f>PPCL_NG!L84+PPCL_Spot!L84+GT_NG!L84+GT_Spot!L84+Bawana_NG!L84+Bawana_RLNG!L84+Bawana_Spot!L84</f>
        <v>110.94</v>
      </c>
      <c r="L84" s="196">
        <f>PPCL_NG!S84+PPCL_Spot!S84+GT_NG!S84+GT_Spot!S84+Bawana_NG!S84+Bawana_RLNG!S84+Bawana_Spot!S84</f>
        <v>110.95366995192741</v>
      </c>
      <c r="M84" s="197">
        <f t="shared" si="9"/>
        <v>-1.3669951927411716E-2</v>
      </c>
      <c r="N84" s="196">
        <f>PPCL_NG!M84+PPCL_Spot!M84+GT_NG!M84+GT_Spot!M84+Bawana_NG!M84+Bawana_RLNG!M84+Bawana_Spot!M84</f>
        <v>204.84</v>
      </c>
      <c r="O84" s="196">
        <f>PPCL_NG!T84+PPCL_Spot!T84+GT_NG!T84+GT_Spot!T84+Bawana_NG!T84+Bawana_RLNG!T84+Bawana_Spot!T84</f>
        <v>204.92071534466601</v>
      </c>
      <c r="P84" s="197">
        <f t="shared" si="10"/>
        <v>-8.071534466600383E-2</v>
      </c>
      <c r="Q84" s="197">
        <f t="shared" si="11"/>
        <v>-0.26999999999994273</v>
      </c>
    </row>
    <row r="85" spans="1:17">
      <c r="A85" s="33" t="s">
        <v>127</v>
      </c>
      <c r="B85" s="196">
        <f>PPCL_NG!I85+PPCL_Spot!I85+GT_NG!I85+GT_Spot!I85+Bawana_NG!I85+Bawana_RLNG!I85+Bawana_Spot!I85</f>
        <v>425.98</v>
      </c>
      <c r="C85" s="196">
        <f>PPCL_NG!P85+PPCL_Spot!P85+GT_NG!P85+GT_Spot!P85+Bawana_NG!P85+Bawana_RLNG!P85+Bawana_Spot!P85</f>
        <v>426.09268897157034</v>
      </c>
      <c r="D85" s="197">
        <f t="shared" si="6"/>
        <v>-0.11268897157032143</v>
      </c>
      <c r="E85" s="196">
        <f>PPCL_NG!J85+PPCL_Spot!J85+GT_NG!J85+GT_Spot!J85+Bawana_NG!J85+Bawana_RLNG!J85+Bawana_Spot!J85</f>
        <v>166.4</v>
      </c>
      <c r="F85" s="196">
        <f>PPCL_NG!Q85+PPCL_Spot!Q85+GT_NG!Q85+GT_Spot!Q85+Bawana_NG!Q85+Bawana_RLNG!Q85+Bawana_Spot!Q85</f>
        <v>166.46376189676582</v>
      </c>
      <c r="G85" s="197">
        <f t="shared" si="7"/>
        <v>-6.3761896765811343E-2</v>
      </c>
      <c r="H85" s="196">
        <f>PPCL_NG!K85+PPCL_Spot!K85+GT_NG!K85+GT_Spot!K85+Bawana_NG!K85+Bawana_RLNG!K85+Bawana_Spot!K85</f>
        <v>23.169999999999998</v>
      </c>
      <c r="I85" s="196">
        <f>PPCL_NG!R85+PPCL_Spot!R85+GT_NG!R85+GT_Spot!R85+Bawana_NG!R85+Bawana_RLNG!R85+Bawana_Spot!R85</f>
        <v>23.169163835070393</v>
      </c>
      <c r="J85" s="197">
        <f t="shared" si="8"/>
        <v>8.361649296055873E-4</v>
      </c>
      <c r="K85" s="196">
        <f>PPCL_NG!L85+PPCL_Spot!L85+GT_NG!L85+GT_Spot!L85+Bawana_NG!L85+Bawana_RLNG!L85+Bawana_Spot!L85</f>
        <v>110.94</v>
      </c>
      <c r="L85" s="196">
        <f>PPCL_NG!S85+PPCL_Spot!S85+GT_NG!S85+GT_Spot!S85+Bawana_NG!S85+Bawana_RLNG!S85+Bawana_Spot!S85</f>
        <v>110.95366995192741</v>
      </c>
      <c r="M85" s="197">
        <f t="shared" si="9"/>
        <v>-1.3669951927411716E-2</v>
      </c>
      <c r="N85" s="196">
        <f>PPCL_NG!M85+PPCL_Spot!M85+GT_NG!M85+GT_Spot!M85+Bawana_NG!M85+Bawana_RLNG!M85+Bawana_Spot!M85</f>
        <v>204.84</v>
      </c>
      <c r="O85" s="196">
        <f>PPCL_NG!T85+PPCL_Spot!T85+GT_NG!T85+GT_Spot!T85+Bawana_NG!T85+Bawana_RLNG!T85+Bawana_Spot!T85</f>
        <v>204.92071534466601</v>
      </c>
      <c r="P85" s="197">
        <f t="shared" si="10"/>
        <v>-8.071534466600383E-2</v>
      </c>
      <c r="Q85" s="197">
        <f t="shared" si="11"/>
        <v>-0.26999999999994273</v>
      </c>
    </row>
    <row r="86" spans="1:17">
      <c r="A86" s="33" t="s">
        <v>128</v>
      </c>
      <c r="B86" s="196">
        <f>PPCL_NG!I86+PPCL_Spot!I86+GT_NG!I86+GT_Spot!I86+Bawana_NG!I86+Bawana_RLNG!I86+Bawana_Spot!I86</f>
        <v>456.46000000000004</v>
      </c>
      <c r="C86" s="196">
        <f>PPCL_NG!P86+PPCL_Spot!P86+GT_NG!P86+GT_Spot!P86+Bawana_NG!P86+Bawana_RLNG!P86+Bawana_Spot!P86</f>
        <v>456.57268897157036</v>
      </c>
      <c r="D86" s="197">
        <f t="shared" si="6"/>
        <v>-0.11268897157032143</v>
      </c>
      <c r="E86" s="196">
        <f>PPCL_NG!J86+PPCL_Spot!J86+GT_NG!J86+GT_Spot!J86+Bawana_NG!J86+Bawana_RLNG!J86+Bawana_Spot!J86</f>
        <v>166.4</v>
      </c>
      <c r="F86" s="196">
        <f>PPCL_NG!Q86+PPCL_Spot!Q86+GT_NG!Q86+GT_Spot!Q86+Bawana_NG!Q86+Bawana_RLNG!Q86+Bawana_Spot!Q86</f>
        <v>166.46376189676582</v>
      </c>
      <c r="G86" s="197">
        <f t="shared" si="7"/>
        <v>-6.3761896765811343E-2</v>
      </c>
      <c r="H86" s="196">
        <f>PPCL_NG!K86+PPCL_Spot!K86+GT_NG!K86+GT_Spot!K86+Bawana_NG!K86+Bawana_RLNG!K86+Bawana_Spot!K86</f>
        <v>23.169999999999998</v>
      </c>
      <c r="I86" s="196">
        <f>PPCL_NG!R86+PPCL_Spot!R86+GT_NG!R86+GT_Spot!R86+Bawana_NG!R86+Bawana_RLNG!R86+Bawana_Spot!R86</f>
        <v>23.169163835070393</v>
      </c>
      <c r="J86" s="197">
        <f t="shared" si="8"/>
        <v>8.361649296055873E-4</v>
      </c>
      <c r="K86" s="196">
        <f>PPCL_NG!L86+PPCL_Spot!L86+GT_NG!L86+GT_Spot!L86+Bawana_NG!L86+Bawana_RLNG!L86+Bawana_Spot!L86</f>
        <v>110.94</v>
      </c>
      <c r="L86" s="196">
        <f>PPCL_NG!S86+PPCL_Spot!S86+GT_NG!S86+GT_Spot!S86+Bawana_NG!S86+Bawana_RLNG!S86+Bawana_Spot!S86</f>
        <v>110.95366995192741</v>
      </c>
      <c r="M86" s="197">
        <f t="shared" si="9"/>
        <v>-1.3669951927411716E-2</v>
      </c>
      <c r="N86" s="196">
        <f>PPCL_NG!M86+PPCL_Spot!M86+GT_NG!M86+GT_Spot!M86+Bawana_NG!M86+Bawana_RLNG!M86+Bawana_Spot!M86</f>
        <v>204.84</v>
      </c>
      <c r="O86" s="196">
        <f>PPCL_NG!T86+PPCL_Spot!T86+GT_NG!T86+GT_Spot!T86+Bawana_NG!T86+Bawana_RLNG!T86+Bawana_Spot!T86</f>
        <v>204.92071534466601</v>
      </c>
      <c r="P86" s="197">
        <f t="shared" si="10"/>
        <v>-8.071534466600383E-2</v>
      </c>
      <c r="Q86" s="197">
        <f t="shared" si="11"/>
        <v>-0.26999999999994273</v>
      </c>
    </row>
    <row r="87" spans="1:17">
      <c r="A87" s="33" t="s">
        <v>129</v>
      </c>
      <c r="B87" s="196">
        <f>PPCL_NG!I87+PPCL_Spot!I87+GT_NG!I87+GT_Spot!I87+Bawana_NG!I87+Bawana_RLNG!I87+Bawana_Spot!I87</f>
        <v>456.46000000000004</v>
      </c>
      <c r="C87" s="196">
        <f>PPCL_NG!P87+PPCL_Spot!P87+GT_NG!P87+GT_Spot!P87+Bawana_NG!P87+Bawana_RLNG!P87+Bawana_Spot!P87</f>
        <v>456.57268897157036</v>
      </c>
      <c r="D87" s="197">
        <f t="shared" si="6"/>
        <v>-0.11268897157032143</v>
      </c>
      <c r="E87" s="196">
        <f>PPCL_NG!J87+PPCL_Spot!J87+GT_NG!J87+GT_Spot!J87+Bawana_NG!J87+Bawana_RLNG!J87+Bawana_Spot!J87</f>
        <v>166.4</v>
      </c>
      <c r="F87" s="196">
        <f>PPCL_NG!Q87+PPCL_Spot!Q87+GT_NG!Q87+GT_Spot!Q87+Bawana_NG!Q87+Bawana_RLNG!Q87+Bawana_Spot!Q87</f>
        <v>166.46376189676582</v>
      </c>
      <c r="G87" s="197">
        <f t="shared" si="7"/>
        <v>-6.3761896765811343E-2</v>
      </c>
      <c r="H87" s="196">
        <f>PPCL_NG!K87+PPCL_Spot!K87+GT_NG!K87+GT_Spot!K87+Bawana_NG!K87+Bawana_RLNG!K87+Bawana_Spot!K87</f>
        <v>23.169999999999998</v>
      </c>
      <c r="I87" s="196">
        <f>PPCL_NG!R87+PPCL_Spot!R87+GT_NG!R87+GT_Spot!R87+Bawana_NG!R87+Bawana_RLNG!R87+Bawana_Spot!R87</f>
        <v>23.169163835070393</v>
      </c>
      <c r="J87" s="197">
        <f t="shared" si="8"/>
        <v>8.361649296055873E-4</v>
      </c>
      <c r="K87" s="196">
        <f>PPCL_NG!L87+PPCL_Spot!L87+GT_NG!L87+GT_Spot!L87+Bawana_NG!L87+Bawana_RLNG!L87+Bawana_Spot!L87</f>
        <v>110.94</v>
      </c>
      <c r="L87" s="196">
        <f>PPCL_NG!S87+PPCL_Spot!S87+GT_NG!S87+GT_Spot!S87+Bawana_NG!S87+Bawana_RLNG!S87+Bawana_Spot!S87</f>
        <v>110.95366995192741</v>
      </c>
      <c r="M87" s="197">
        <f t="shared" si="9"/>
        <v>-1.3669951927411716E-2</v>
      </c>
      <c r="N87" s="196">
        <f>PPCL_NG!M87+PPCL_Spot!M87+GT_NG!M87+GT_Spot!M87+Bawana_NG!M87+Bawana_RLNG!M87+Bawana_Spot!M87</f>
        <v>204.84</v>
      </c>
      <c r="O87" s="196">
        <f>PPCL_NG!T87+PPCL_Spot!T87+GT_NG!T87+GT_Spot!T87+Bawana_NG!T87+Bawana_RLNG!T87+Bawana_Spot!T87</f>
        <v>204.92071534466601</v>
      </c>
      <c r="P87" s="197">
        <f t="shared" si="10"/>
        <v>-8.071534466600383E-2</v>
      </c>
      <c r="Q87" s="197">
        <f t="shared" si="11"/>
        <v>-0.26999999999994273</v>
      </c>
    </row>
    <row r="88" spans="1:17">
      <c r="A88" s="33" t="s">
        <v>130</v>
      </c>
      <c r="B88" s="196">
        <f>PPCL_NG!I88+PPCL_Spot!I88+GT_NG!I88+GT_Spot!I88+Bawana_NG!I88+Bawana_RLNG!I88+Bawana_Spot!I88</f>
        <v>456.46000000000004</v>
      </c>
      <c r="C88" s="196">
        <f>PPCL_NG!P88+PPCL_Spot!P88+GT_NG!P88+GT_Spot!P88+Bawana_NG!P88+Bawana_RLNG!P88+Bawana_Spot!P88</f>
        <v>456.57268897157036</v>
      </c>
      <c r="D88" s="197">
        <f t="shared" si="6"/>
        <v>-0.11268897157032143</v>
      </c>
      <c r="E88" s="196">
        <f>PPCL_NG!J88+PPCL_Spot!J88+GT_NG!J88+GT_Spot!J88+Bawana_NG!J88+Bawana_RLNG!J88+Bawana_Spot!J88</f>
        <v>166.4</v>
      </c>
      <c r="F88" s="196">
        <f>PPCL_NG!Q88+PPCL_Spot!Q88+GT_NG!Q88+GT_Spot!Q88+Bawana_NG!Q88+Bawana_RLNG!Q88+Bawana_Spot!Q88</f>
        <v>166.46376189676582</v>
      </c>
      <c r="G88" s="197">
        <f t="shared" si="7"/>
        <v>-6.3761896765811343E-2</v>
      </c>
      <c r="H88" s="196">
        <f>PPCL_NG!K88+PPCL_Spot!K88+GT_NG!K88+GT_Spot!K88+Bawana_NG!K88+Bawana_RLNG!K88+Bawana_Spot!K88</f>
        <v>23.169999999999998</v>
      </c>
      <c r="I88" s="196">
        <f>PPCL_NG!R88+PPCL_Spot!R88+GT_NG!R88+GT_Spot!R88+Bawana_NG!R88+Bawana_RLNG!R88+Bawana_Spot!R88</f>
        <v>23.169163835070393</v>
      </c>
      <c r="J88" s="197">
        <f t="shared" si="8"/>
        <v>8.361649296055873E-4</v>
      </c>
      <c r="K88" s="196">
        <f>PPCL_NG!L88+PPCL_Spot!L88+GT_NG!L88+GT_Spot!L88+Bawana_NG!L88+Bawana_RLNG!L88+Bawana_Spot!L88</f>
        <v>110.94</v>
      </c>
      <c r="L88" s="196">
        <f>PPCL_NG!S88+PPCL_Spot!S88+GT_NG!S88+GT_Spot!S88+Bawana_NG!S88+Bawana_RLNG!S88+Bawana_Spot!S88</f>
        <v>110.95366995192741</v>
      </c>
      <c r="M88" s="197">
        <f t="shared" si="9"/>
        <v>-1.3669951927411716E-2</v>
      </c>
      <c r="N88" s="196">
        <f>PPCL_NG!M88+PPCL_Spot!M88+GT_NG!M88+GT_Spot!M88+Bawana_NG!M88+Bawana_RLNG!M88+Bawana_Spot!M88</f>
        <v>204.84</v>
      </c>
      <c r="O88" s="196">
        <f>PPCL_NG!T88+PPCL_Spot!T88+GT_NG!T88+GT_Spot!T88+Bawana_NG!T88+Bawana_RLNG!T88+Bawana_Spot!T88</f>
        <v>204.92071534466601</v>
      </c>
      <c r="P88" s="197">
        <f t="shared" si="10"/>
        <v>-8.071534466600383E-2</v>
      </c>
      <c r="Q88" s="197">
        <f t="shared" si="11"/>
        <v>-0.26999999999994273</v>
      </c>
    </row>
    <row r="89" spans="1:17">
      <c r="A89" s="33" t="s">
        <v>131</v>
      </c>
      <c r="B89" s="196">
        <f>PPCL_NG!I89+PPCL_Spot!I89+GT_NG!I89+GT_Spot!I89+Bawana_NG!I89+Bawana_RLNG!I89+Bawana_Spot!I89</f>
        <v>480.93999999999994</v>
      </c>
      <c r="C89" s="196">
        <f>PPCL_NG!P89+PPCL_Spot!P89+GT_NG!P89+GT_Spot!P89+Bawana_NG!P89+Bawana_RLNG!P89+Bawana_Spot!P89</f>
        <v>481.05268897157032</v>
      </c>
      <c r="D89" s="197">
        <f t="shared" si="6"/>
        <v>-0.11268897157037827</v>
      </c>
      <c r="E89" s="196">
        <f>PPCL_NG!J89+PPCL_Spot!J89+GT_NG!J89+GT_Spot!J89+Bawana_NG!J89+Bawana_RLNG!J89+Bawana_Spot!J89</f>
        <v>176.4</v>
      </c>
      <c r="F89" s="196">
        <f>PPCL_NG!Q89+PPCL_Spot!Q89+GT_NG!Q89+GT_Spot!Q89+Bawana_NG!Q89+Bawana_RLNG!Q89+Bawana_Spot!Q89</f>
        <v>176.46376189676582</v>
      </c>
      <c r="G89" s="197">
        <f t="shared" si="7"/>
        <v>-6.3761896765811343E-2</v>
      </c>
      <c r="H89" s="196">
        <f>PPCL_NG!K89+PPCL_Spot!K89+GT_NG!K89+GT_Spot!K89+Bawana_NG!K89+Bawana_RLNG!K89+Bawana_Spot!K89</f>
        <v>23.169999999999998</v>
      </c>
      <c r="I89" s="196">
        <f>PPCL_NG!R89+PPCL_Spot!R89+GT_NG!R89+GT_Spot!R89+Bawana_NG!R89+Bawana_RLNG!R89+Bawana_Spot!R89</f>
        <v>23.169163835070393</v>
      </c>
      <c r="J89" s="197">
        <f t="shared" si="8"/>
        <v>8.361649296055873E-4</v>
      </c>
      <c r="K89" s="196">
        <f>PPCL_NG!L89+PPCL_Spot!L89+GT_NG!L89+GT_Spot!L89+Bawana_NG!L89+Bawana_RLNG!L89+Bawana_Spot!L89</f>
        <v>110.94</v>
      </c>
      <c r="L89" s="196">
        <f>PPCL_NG!S89+PPCL_Spot!S89+GT_NG!S89+GT_Spot!S89+Bawana_NG!S89+Bawana_RLNG!S89+Bawana_Spot!S89</f>
        <v>110.95366995192741</v>
      </c>
      <c r="M89" s="197">
        <f t="shared" si="9"/>
        <v>-1.3669951927411716E-2</v>
      </c>
      <c r="N89" s="196">
        <f>PPCL_NG!M89+PPCL_Spot!M89+GT_NG!M89+GT_Spot!M89+Bawana_NG!M89+Bawana_RLNG!M89+Bawana_Spot!M89</f>
        <v>204.84</v>
      </c>
      <c r="O89" s="196">
        <f>PPCL_NG!T89+PPCL_Spot!T89+GT_NG!T89+GT_Spot!T89+Bawana_NG!T89+Bawana_RLNG!T89+Bawana_Spot!T89</f>
        <v>204.92071534466601</v>
      </c>
      <c r="P89" s="197">
        <f t="shared" si="10"/>
        <v>-8.071534466600383E-2</v>
      </c>
      <c r="Q89" s="197">
        <f t="shared" si="11"/>
        <v>-0.26999999999999957</v>
      </c>
    </row>
    <row r="90" spans="1:17">
      <c r="A90" s="33" t="s">
        <v>132</v>
      </c>
      <c r="B90" s="196">
        <f>PPCL_NG!I90+PPCL_Spot!I90+GT_NG!I90+GT_Spot!I90+Bawana_NG!I90+Bawana_RLNG!I90+Bawana_Spot!I90</f>
        <v>621.93999999999994</v>
      </c>
      <c r="C90" s="196">
        <f>PPCL_NG!P90+PPCL_Spot!P90+GT_NG!P90+GT_Spot!P90+Bawana_NG!P90+Bawana_RLNG!P90+Bawana_Spot!P90</f>
        <v>622.05268897157032</v>
      </c>
      <c r="D90" s="197">
        <f t="shared" si="6"/>
        <v>-0.11268897157037827</v>
      </c>
      <c r="E90" s="196">
        <f>PPCL_NG!J90+PPCL_Spot!J90+GT_NG!J90+GT_Spot!J90+Bawana_NG!J90+Bawana_RLNG!J90+Bawana_Spot!J90</f>
        <v>201.4</v>
      </c>
      <c r="F90" s="196">
        <f>PPCL_NG!Q90+PPCL_Spot!Q90+GT_NG!Q90+GT_Spot!Q90+Bawana_NG!Q90+Bawana_RLNG!Q90+Bawana_Spot!Q90</f>
        <v>201.46376189676582</v>
      </c>
      <c r="G90" s="197">
        <f t="shared" si="7"/>
        <v>-6.3761896765811343E-2</v>
      </c>
      <c r="H90" s="196">
        <f>PPCL_NG!K90+PPCL_Spot!K90+GT_NG!K90+GT_Spot!K90+Bawana_NG!K90+Bawana_RLNG!K90+Bawana_Spot!K90</f>
        <v>23.169999999999998</v>
      </c>
      <c r="I90" s="196">
        <f>PPCL_NG!R90+PPCL_Spot!R90+GT_NG!R90+GT_Spot!R90+Bawana_NG!R90+Bawana_RLNG!R90+Bawana_Spot!R90</f>
        <v>23.169163835070393</v>
      </c>
      <c r="J90" s="197">
        <f t="shared" si="8"/>
        <v>8.361649296055873E-4</v>
      </c>
      <c r="K90" s="196">
        <f>PPCL_NG!L90+PPCL_Spot!L90+GT_NG!L90+GT_Spot!L90+Bawana_NG!L90+Bawana_RLNG!L90+Bawana_Spot!L90</f>
        <v>110.94</v>
      </c>
      <c r="L90" s="196">
        <f>PPCL_NG!S90+PPCL_Spot!S90+GT_NG!S90+GT_Spot!S90+Bawana_NG!S90+Bawana_RLNG!S90+Bawana_Spot!S90</f>
        <v>110.95366995192741</v>
      </c>
      <c r="M90" s="197">
        <f t="shared" si="9"/>
        <v>-1.3669951927411716E-2</v>
      </c>
      <c r="N90" s="196">
        <f>PPCL_NG!M90+PPCL_Spot!M90+GT_NG!M90+GT_Spot!M90+Bawana_NG!M90+Bawana_RLNG!M90+Bawana_Spot!M90</f>
        <v>204.84</v>
      </c>
      <c r="O90" s="196">
        <f>PPCL_NG!T90+PPCL_Spot!T90+GT_NG!T90+GT_Spot!T90+Bawana_NG!T90+Bawana_RLNG!T90+Bawana_Spot!T90</f>
        <v>204.92071534466601</v>
      </c>
      <c r="P90" s="197">
        <f t="shared" si="10"/>
        <v>-8.071534466600383E-2</v>
      </c>
      <c r="Q90" s="197">
        <f t="shared" si="11"/>
        <v>-0.26999999999999957</v>
      </c>
    </row>
    <row r="91" spans="1:17">
      <c r="A91" s="33" t="s">
        <v>133</v>
      </c>
      <c r="B91" s="196">
        <f>PPCL_NG!I91+PPCL_Spot!I91+GT_NG!I91+GT_Spot!I91+Bawana_NG!I91+Bawana_RLNG!I91+Bawana_Spot!I91</f>
        <v>673.79</v>
      </c>
      <c r="C91" s="196">
        <f>PPCL_NG!P91+PPCL_Spot!P91+GT_NG!P91+GT_Spot!P91+Bawana_NG!P91+Bawana_RLNG!P91+Bawana_Spot!P91</f>
        <v>673.90268902170078</v>
      </c>
      <c r="D91" s="197">
        <f t="shared" si="6"/>
        <v>-0.11268902170081674</v>
      </c>
      <c r="E91" s="196">
        <f>PPCL_NG!J91+PPCL_Spot!J91+GT_NG!J91+GT_Spot!J91+Bawana_NG!J91+Bawana_RLNG!J91+Bawana_Spot!J91</f>
        <v>241.88</v>
      </c>
      <c r="F91" s="196">
        <f>PPCL_NG!Q91+PPCL_Spot!Q91+GT_NG!Q91+GT_Spot!Q91+Bawana_NG!Q91+Bawana_RLNG!Q91+Bawana_Spot!Q91</f>
        <v>241.94376196927539</v>
      </c>
      <c r="G91" s="197">
        <f t="shared" si="7"/>
        <v>-6.3761969275390129E-2</v>
      </c>
      <c r="H91" s="196">
        <f>PPCL_NG!K91+PPCL_Spot!K91+GT_NG!K91+GT_Spot!K91+Bawana_NG!K91+Bawana_RLNG!K91+Bawana_Spot!K91</f>
        <v>23.35</v>
      </c>
      <c r="I91" s="196">
        <f>PPCL_NG!R91+PPCL_Spot!R91+GT_NG!R91+GT_Spot!R91+Bawana_NG!R91+Bawana_RLNG!R91+Bawana_Spot!R91</f>
        <v>23.349163918909575</v>
      </c>
      <c r="J91" s="197">
        <f t="shared" si="8"/>
        <v>8.3608109042643264E-4</v>
      </c>
      <c r="K91" s="196">
        <f>PPCL_NG!L91+PPCL_Spot!L91+GT_NG!L91+GT_Spot!L91+Bawana_NG!L91+Bawana_RLNG!L91+Bawana_Spot!L91</f>
        <v>111.85</v>
      </c>
      <c r="L91" s="196">
        <f>PPCL_NG!S91+PPCL_Spot!S91+GT_NG!S91+GT_Spot!S91+Bawana_NG!S91+Bawana_RLNG!S91+Bawana_Spot!S91</f>
        <v>111.86366973519061</v>
      </c>
      <c r="M91" s="197">
        <f t="shared" si="9"/>
        <v>-1.3669735190617871E-2</v>
      </c>
      <c r="N91" s="196">
        <f>PPCL_NG!M91+PPCL_Spot!M91+GT_NG!M91+GT_Spot!M91+Bawana_NG!M91+Bawana_RLNG!M91+Bawana_Spot!M91</f>
        <v>262.42</v>
      </c>
      <c r="O91" s="196">
        <f>PPCL_NG!T91+PPCL_Spot!T91+GT_NG!T91+GT_Spot!T91+Bawana_NG!T91+Bawana_RLNG!T91+Bawana_Spot!T91</f>
        <v>262.50071535492361</v>
      </c>
      <c r="P91" s="197">
        <f t="shared" si="10"/>
        <v>-8.0715354923597715E-2</v>
      </c>
      <c r="Q91" s="197">
        <f t="shared" si="11"/>
        <v>-0.26999999999999602</v>
      </c>
    </row>
    <row r="92" spans="1:17">
      <c r="A92" s="33" t="s">
        <v>134</v>
      </c>
      <c r="B92" s="196">
        <f>PPCL_NG!I92+PPCL_Spot!I92+GT_NG!I92+GT_Spot!I92+Bawana_NG!I92+Bawana_RLNG!I92+Bawana_Spot!I92</f>
        <v>745.79</v>
      </c>
      <c r="C92" s="196">
        <f>PPCL_NG!P92+PPCL_Spot!P92+GT_NG!P92+GT_Spot!P92+Bawana_NG!P92+Bawana_RLNG!P92+Bawana_Spot!P92</f>
        <v>745.90268902170078</v>
      </c>
      <c r="D92" s="197">
        <f t="shared" si="6"/>
        <v>-0.11268902170081674</v>
      </c>
      <c r="E92" s="196">
        <f>PPCL_NG!J92+PPCL_Spot!J92+GT_NG!J92+GT_Spot!J92+Bawana_NG!J92+Bawana_RLNG!J92+Bawana_Spot!J92</f>
        <v>263.08</v>
      </c>
      <c r="F92" s="196">
        <f>PPCL_NG!Q92+PPCL_Spot!Q92+GT_NG!Q92+GT_Spot!Q92+Bawana_NG!Q92+Bawana_RLNG!Q92+Bawana_Spot!Q92</f>
        <v>263.14376196927537</v>
      </c>
      <c r="G92" s="197">
        <f t="shared" si="7"/>
        <v>-6.3761969275390129E-2</v>
      </c>
      <c r="H92" s="196">
        <f>PPCL_NG!K92+PPCL_Spot!K92+GT_NG!K92+GT_Spot!K92+Bawana_NG!K92+Bawana_RLNG!K92+Bawana_Spot!K92</f>
        <v>23.35</v>
      </c>
      <c r="I92" s="196">
        <f>PPCL_NG!R92+PPCL_Spot!R92+GT_NG!R92+GT_Spot!R92+Bawana_NG!R92+Bawana_RLNG!R92+Bawana_Spot!R92</f>
        <v>23.349163918909575</v>
      </c>
      <c r="J92" s="197">
        <f t="shared" si="8"/>
        <v>8.3608109042643264E-4</v>
      </c>
      <c r="K92" s="196">
        <f>PPCL_NG!L92+PPCL_Spot!L92+GT_NG!L92+GT_Spot!L92+Bawana_NG!L92+Bawana_RLNG!L92+Bawana_Spot!L92</f>
        <v>111.85</v>
      </c>
      <c r="L92" s="196">
        <f>PPCL_NG!S92+PPCL_Spot!S92+GT_NG!S92+GT_Spot!S92+Bawana_NG!S92+Bawana_RLNG!S92+Bawana_Spot!S92</f>
        <v>111.86366973519061</v>
      </c>
      <c r="M92" s="197">
        <f t="shared" si="9"/>
        <v>-1.3669735190617871E-2</v>
      </c>
      <c r="N92" s="196">
        <f>PPCL_NG!M92+PPCL_Spot!M92+GT_NG!M92+GT_Spot!M92+Bawana_NG!M92+Bawana_RLNG!M92+Bawana_Spot!M92</f>
        <v>262.42</v>
      </c>
      <c r="O92" s="196">
        <f>PPCL_NG!T92+PPCL_Spot!T92+GT_NG!T92+GT_Spot!T92+Bawana_NG!T92+Bawana_RLNG!T92+Bawana_Spot!T92</f>
        <v>262.50071535492361</v>
      </c>
      <c r="P92" s="197">
        <f t="shared" si="10"/>
        <v>-8.0715354923597715E-2</v>
      </c>
      <c r="Q92" s="197">
        <f t="shared" si="11"/>
        <v>-0.26999999999999602</v>
      </c>
    </row>
    <row r="93" spans="1:17">
      <c r="A93" s="33" t="s">
        <v>135</v>
      </c>
      <c r="B93" s="196">
        <f>PPCL_NG!I93+PPCL_Spot!I93+GT_NG!I93+GT_Spot!I93+Bawana_NG!I93+Bawana_RLNG!I93+Bawana_Spot!I93</f>
        <v>743.79</v>
      </c>
      <c r="C93" s="196">
        <f>PPCL_NG!P93+PPCL_Spot!P93+GT_NG!P93+GT_Spot!P93+Bawana_NG!P93+Bawana_RLNG!P93+Bawana_Spot!P93</f>
        <v>743.90268902170089</v>
      </c>
      <c r="D93" s="197">
        <f t="shared" si="6"/>
        <v>-0.11268902170093043</v>
      </c>
      <c r="E93" s="196">
        <f>PPCL_NG!J93+PPCL_Spot!J93+GT_NG!J93+GT_Spot!J93+Bawana_NG!J93+Bawana_RLNG!J93+Bawana_Spot!J93</f>
        <v>181.88</v>
      </c>
      <c r="F93" s="196">
        <f>PPCL_NG!Q93+PPCL_Spot!Q93+GT_NG!Q93+GT_Spot!Q93+Bawana_NG!Q93+Bawana_RLNG!Q93+Bawana_Spot!Q93</f>
        <v>181.94376196927539</v>
      </c>
      <c r="G93" s="197">
        <f t="shared" si="7"/>
        <v>-6.3761969275390129E-2</v>
      </c>
      <c r="H93" s="196">
        <f>PPCL_NG!K93+PPCL_Spot!K93+GT_NG!K93+GT_Spot!K93+Bawana_NG!K93+Bawana_RLNG!K93+Bawana_Spot!K93</f>
        <v>23.35</v>
      </c>
      <c r="I93" s="196">
        <f>PPCL_NG!R93+PPCL_Spot!R93+GT_NG!R93+GT_Spot!R93+Bawana_NG!R93+Bawana_RLNG!R93+Bawana_Spot!R93</f>
        <v>23.349163918909575</v>
      </c>
      <c r="J93" s="197">
        <f t="shared" si="8"/>
        <v>8.3608109042643264E-4</v>
      </c>
      <c r="K93" s="196">
        <f>PPCL_NG!L93+PPCL_Spot!L93+GT_NG!L93+GT_Spot!L93+Bawana_NG!L93+Bawana_RLNG!L93+Bawana_Spot!L93</f>
        <v>111.85</v>
      </c>
      <c r="L93" s="196">
        <f>PPCL_NG!S93+PPCL_Spot!S93+GT_NG!S93+GT_Spot!S93+Bawana_NG!S93+Bawana_RLNG!S93+Bawana_Spot!S93</f>
        <v>111.86366973519061</v>
      </c>
      <c r="M93" s="197">
        <f t="shared" si="9"/>
        <v>-1.3669735190617871E-2</v>
      </c>
      <c r="N93" s="196">
        <f>PPCL_NG!M93+PPCL_Spot!M93+GT_NG!M93+GT_Spot!M93+Bawana_NG!M93+Bawana_RLNG!M93+Bawana_Spot!M93</f>
        <v>262.42</v>
      </c>
      <c r="O93" s="196">
        <f>PPCL_NG!T93+PPCL_Spot!T93+GT_NG!T93+GT_Spot!T93+Bawana_NG!T93+Bawana_RLNG!T93+Bawana_Spot!T93</f>
        <v>262.50071535492361</v>
      </c>
      <c r="P93" s="197">
        <f t="shared" si="10"/>
        <v>-8.0715354923597715E-2</v>
      </c>
      <c r="Q93" s="197">
        <f t="shared" si="11"/>
        <v>-0.27000000000010971</v>
      </c>
    </row>
    <row r="94" spans="1:17">
      <c r="A94" s="33" t="s">
        <v>136</v>
      </c>
      <c r="B94" s="196">
        <f>PPCL_NG!I94+PPCL_Spot!I94+GT_NG!I94+GT_Spot!I94+Bawana_NG!I94+Bawana_RLNG!I94+Bawana_Spot!I94</f>
        <v>770.79</v>
      </c>
      <c r="C94" s="196">
        <f>PPCL_NG!P94+PPCL_Spot!P94+GT_NG!P94+GT_Spot!P94+Bawana_NG!P94+Bawana_RLNG!P94+Bawana_Spot!P94</f>
        <v>770.90268902170089</v>
      </c>
      <c r="D94" s="197">
        <f t="shared" si="6"/>
        <v>-0.11268902170093043</v>
      </c>
      <c r="E94" s="196">
        <f>PPCL_NG!J94+PPCL_Spot!J94+GT_NG!J94+GT_Spot!J94+Bawana_NG!J94+Bawana_RLNG!J94+Bawana_Spot!J94</f>
        <v>186.88</v>
      </c>
      <c r="F94" s="196">
        <f>PPCL_NG!Q94+PPCL_Spot!Q94+GT_NG!Q94+GT_Spot!Q94+Bawana_NG!Q94+Bawana_RLNG!Q94+Bawana_Spot!Q94</f>
        <v>186.94376196927539</v>
      </c>
      <c r="G94" s="197">
        <f t="shared" si="7"/>
        <v>-6.3761969275390129E-2</v>
      </c>
      <c r="H94" s="196">
        <f>PPCL_NG!K94+PPCL_Spot!K94+GT_NG!K94+GT_Spot!K94+Bawana_NG!K94+Bawana_RLNG!K94+Bawana_Spot!K94</f>
        <v>23.35</v>
      </c>
      <c r="I94" s="196">
        <f>PPCL_NG!R94+PPCL_Spot!R94+GT_NG!R94+GT_Spot!R94+Bawana_NG!R94+Bawana_RLNG!R94+Bawana_Spot!R94</f>
        <v>23.349163918909575</v>
      </c>
      <c r="J94" s="197">
        <f t="shared" si="8"/>
        <v>8.3608109042643264E-4</v>
      </c>
      <c r="K94" s="196">
        <f>PPCL_NG!L94+PPCL_Spot!L94+GT_NG!L94+GT_Spot!L94+Bawana_NG!L94+Bawana_RLNG!L94+Bawana_Spot!L94</f>
        <v>111.85</v>
      </c>
      <c r="L94" s="196">
        <f>PPCL_NG!S94+PPCL_Spot!S94+GT_NG!S94+GT_Spot!S94+Bawana_NG!S94+Bawana_RLNG!S94+Bawana_Spot!S94</f>
        <v>111.86366973519061</v>
      </c>
      <c r="M94" s="197">
        <f t="shared" si="9"/>
        <v>-1.3669735190617871E-2</v>
      </c>
      <c r="N94" s="196">
        <f>PPCL_NG!M94+PPCL_Spot!M94+GT_NG!M94+GT_Spot!M94+Bawana_NG!M94+Bawana_RLNG!M94+Bawana_Spot!M94</f>
        <v>291.42</v>
      </c>
      <c r="O94" s="196">
        <f>PPCL_NG!T94+PPCL_Spot!T94+GT_NG!T94+GT_Spot!T94+Bawana_NG!T94+Bawana_RLNG!T94+Bawana_Spot!T94</f>
        <v>291.50071535492361</v>
      </c>
      <c r="P94" s="197">
        <f t="shared" si="10"/>
        <v>-8.0715354923597715E-2</v>
      </c>
      <c r="Q94" s="197">
        <f t="shared" si="11"/>
        <v>-0.27000000000010971</v>
      </c>
    </row>
    <row r="95" spans="1:17">
      <c r="A95" s="33" t="s">
        <v>137</v>
      </c>
      <c r="B95" s="196">
        <f>PPCL_NG!I95+PPCL_Spot!I95+GT_NG!I95+GT_Spot!I95+Bawana_NG!I95+Bawana_RLNG!I95+Bawana_Spot!I95</f>
        <v>728.1099999999999</v>
      </c>
      <c r="C95" s="196">
        <f>PPCL_NG!P95+PPCL_Spot!P95+GT_NG!P95+GT_Spot!P95+Bawana_NG!P95+Bawana_RLNG!P95+Bawana_Spot!P95</f>
        <v>728.22268902170083</v>
      </c>
      <c r="D95" s="197">
        <f t="shared" si="6"/>
        <v>-0.11268902170093043</v>
      </c>
      <c r="E95" s="196">
        <f>PPCL_NG!J95+PPCL_Spot!J95+GT_NG!J95+GT_Spot!J95+Bawana_NG!J95+Bawana_RLNG!J95+Bawana_Spot!J95</f>
        <v>236.88</v>
      </c>
      <c r="F95" s="196">
        <f>PPCL_NG!Q95+PPCL_Spot!Q95+GT_NG!Q95+GT_Spot!Q95+Bawana_NG!Q95+Bawana_RLNG!Q95+Bawana_Spot!Q95</f>
        <v>236.94376196927539</v>
      </c>
      <c r="G95" s="197">
        <f t="shared" si="7"/>
        <v>-6.3761969275390129E-2</v>
      </c>
      <c r="H95" s="196">
        <f>PPCL_NG!K95+PPCL_Spot!K95+GT_NG!K95+GT_Spot!K95+Bawana_NG!K95+Bawana_RLNG!K95+Bawana_Spot!K95</f>
        <v>23.35</v>
      </c>
      <c r="I95" s="196">
        <f>PPCL_NG!R95+PPCL_Spot!R95+GT_NG!R95+GT_Spot!R95+Bawana_NG!R95+Bawana_RLNG!R95+Bawana_Spot!R95</f>
        <v>23.349163918909575</v>
      </c>
      <c r="J95" s="197">
        <f t="shared" si="8"/>
        <v>8.3608109042643264E-4</v>
      </c>
      <c r="K95" s="196">
        <f>PPCL_NG!L95+PPCL_Spot!L95+GT_NG!L95+GT_Spot!L95+Bawana_NG!L95+Bawana_RLNG!L95+Bawana_Spot!L95</f>
        <v>111.85</v>
      </c>
      <c r="L95" s="196">
        <f>PPCL_NG!S95+PPCL_Spot!S95+GT_NG!S95+GT_Spot!S95+Bawana_NG!S95+Bawana_RLNG!S95+Bawana_Spot!S95</f>
        <v>111.86366973519061</v>
      </c>
      <c r="M95" s="197">
        <f t="shared" si="9"/>
        <v>-1.3669735190617871E-2</v>
      </c>
      <c r="N95" s="196">
        <f>PPCL_NG!M95+PPCL_Spot!M95+GT_NG!M95+GT_Spot!M95+Bawana_NG!M95+Bawana_RLNG!M95+Bawana_Spot!M95</f>
        <v>318.14</v>
      </c>
      <c r="O95" s="196">
        <f>PPCL_NG!T95+PPCL_Spot!T95+GT_NG!T95+GT_Spot!T95+Bawana_NG!T95+Bawana_RLNG!T95+Bawana_Spot!T95</f>
        <v>318.22071535492364</v>
      </c>
      <c r="P95" s="197">
        <f t="shared" si="10"/>
        <v>-8.0715354923654559E-2</v>
      </c>
      <c r="Q95" s="197">
        <f t="shared" si="11"/>
        <v>-0.27000000000016655</v>
      </c>
    </row>
    <row r="96" spans="1:17">
      <c r="A96" s="33" t="s">
        <v>138</v>
      </c>
      <c r="B96" s="196">
        <f>PPCL_NG!I96+PPCL_Spot!I96+GT_NG!I96+GT_Spot!I96+Bawana_NG!I96+Bawana_RLNG!I96+Bawana_Spot!I96</f>
        <v>728.1099999999999</v>
      </c>
      <c r="C96" s="196">
        <f>PPCL_NG!P96+PPCL_Spot!P96+GT_NG!P96+GT_Spot!P96+Bawana_NG!P96+Bawana_RLNG!P96+Bawana_Spot!P96</f>
        <v>728.22268902170083</v>
      </c>
      <c r="D96" s="197">
        <f t="shared" si="6"/>
        <v>-0.11268902170093043</v>
      </c>
      <c r="E96" s="196">
        <f>PPCL_NG!J96+PPCL_Spot!J96+GT_NG!J96+GT_Spot!J96+Bawana_NG!J96+Bawana_RLNG!J96+Bawana_Spot!J96</f>
        <v>236.88</v>
      </c>
      <c r="F96" s="196">
        <f>PPCL_NG!Q96+PPCL_Spot!Q96+GT_NG!Q96+GT_Spot!Q96+Bawana_NG!Q96+Bawana_RLNG!Q96+Bawana_Spot!Q96</f>
        <v>236.94376196927539</v>
      </c>
      <c r="G96" s="197">
        <f t="shared" si="7"/>
        <v>-6.3761969275390129E-2</v>
      </c>
      <c r="H96" s="196">
        <f>PPCL_NG!K96+PPCL_Spot!K96+GT_NG!K96+GT_Spot!K96+Bawana_NG!K96+Bawana_RLNG!K96+Bawana_Spot!K96</f>
        <v>23.35</v>
      </c>
      <c r="I96" s="196">
        <f>PPCL_NG!R96+PPCL_Spot!R96+GT_NG!R96+GT_Spot!R96+Bawana_NG!R96+Bawana_RLNG!R96+Bawana_Spot!R96</f>
        <v>23.349163918909575</v>
      </c>
      <c r="J96" s="197">
        <f t="shared" si="8"/>
        <v>8.3608109042643264E-4</v>
      </c>
      <c r="K96" s="196">
        <f>PPCL_NG!L96+PPCL_Spot!L96+GT_NG!L96+GT_Spot!L96+Bawana_NG!L96+Bawana_RLNG!L96+Bawana_Spot!L96</f>
        <v>111.85</v>
      </c>
      <c r="L96" s="196">
        <f>PPCL_NG!S96+PPCL_Spot!S96+GT_NG!S96+GT_Spot!S96+Bawana_NG!S96+Bawana_RLNG!S96+Bawana_Spot!S96</f>
        <v>111.86366973519061</v>
      </c>
      <c r="M96" s="197">
        <f t="shared" si="9"/>
        <v>-1.3669735190617871E-2</v>
      </c>
      <c r="N96" s="196">
        <f>PPCL_NG!M96+PPCL_Spot!M96+GT_NG!M96+GT_Spot!M96+Bawana_NG!M96+Bawana_RLNG!M96+Bawana_Spot!M96</f>
        <v>318.14</v>
      </c>
      <c r="O96" s="196">
        <f>PPCL_NG!T96+PPCL_Spot!T96+GT_NG!T96+GT_Spot!T96+Bawana_NG!T96+Bawana_RLNG!T96+Bawana_Spot!T96</f>
        <v>318.22071535492364</v>
      </c>
      <c r="P96" s="197">
        <f t="shared" si="10"/>
        <v>-8.0715354923654559E-2</v>
      </c>
      <c r="Q96" s="197">
        <f t="shared" si="11"/>
        <v>-0.27000000000016655</v>
      </c>
    </row>
    <row r="97" spans="1:17">
      <c r="A97" s="33" t="s">
        <v>139</v>
      </c>
      <c r="B97" s="196">
        <f>PPCL_NG!I97+PPCL_Spot!I97+GT_NG!I97+GT_Spot!I97+Bawana_NG!I97+Bawana_RLNG!I97+Bawana_Spot!I97</f>
        <v>728.1099999999999</v>
      </c>
      <c r="C97" s="196">
        <f>PPCL_NG!P97+PPCL_Spot!P97+GT_NG!P97+GT_Spot!P97+Bawana_NG!P97+Bawana_RLNG!P97+Bawana_Spot!P97</f>
        <v>728.22268902170083</v>
      </c>
      <c r="D97" s="197">
        <f t="shared" si="6"/>
        <v>-0.11268902170093043</v>
      </c>
      <c r="E97" s="196">
        <f>PPCL_NG!J97+PPCL_Spot!J97+GT_NG!J97+GT_Spot!J97+Bawana_NG!J97+Bawana_RLNG!J97+Bawana_Spot!J97</f>
        <v>236.88</v>
      </c>
      <c r="F97" s="196">
        <f>PPCL_NG!Q97+PPCL_Spot!Q97+GT_NG!Q97+GT_Spot!Q97+Bawana_NG!Q97+Bawana_RLNG!Q97+Bawana_Spot!Q97</f>
        <v>236.94376196927539</v>
      </c>
      <c r="G97" s="197">
        <f t="shared" si="7"/>
        <v>-6.3761969275390129E-2</v>
      </c>
      <c r="H97" s="196">
        <f>PPCL_NG!K97+PPCL_Spot!K97+GT_NG!K97+GT_Spot!K97+Bawana_NG!K97+Bawana_RLNG!K97+Bawana_Spot!K97</f>
        <v>23.35</v>
      </c>
      <c r="I97" s="196">
        <f>PPCL_NG!R97+PPCL_Spot!R97+GT_NG!R97+GT_Spot!R97+Bawana_NG!R97+Bawana_RLNG!R97+Bawana_Spot!R97</f>
        <v>23.349163918909575</v>
      </c>
      <c r="J97" s="197">
        <f t="shared" si="8"/>
        <v>8.3608109042643264E-4</v>
      </c>
      <c r="K97" s="196">
        <f>PPCL_NG!L97+PPCL_Spot!L97+GT_NG!L97+GT_Spot!L97+Bawana_NG!L97+Bawana_RLNG!L97+Bawana_Spot!L97</f>
        <v>111.85</v>
      </c>
      <c r="L97" s="196">
        <f>PPCL_NG!S97+PPCL_Spot!S97+GT_NG!S97+GT_Spot!S97+Bawana_NG!S97+Bawana_RLNG!S97+Bawana_Spot!S97</f>
        <v>111.86366973519061</v>
      </c>
      <c r="M97" s="197">
        <f t="shared" si="9"/>
        <v>-1.3669735190617871E-2</v>
      </c>
      <c r="N97" s="196">
        <f>PPCL_NG!M97+PPCL_Spot!M97+GT_NG!M97+GT_Spot!M97+Bawana_NG!M97+Bawana_RLNG!M97+Bawana_Spot!M97</f>
        <v>318.14</v>
      </c>
      <c r="O97" s="196">
        <f>PPCL_NG!T97+PPCL_Spot!T97+GT_NG!T97+GT_Spot!T97+Bawana_NG!T97+Bawana_RLNG!T97+Bawana_Spot!T97</f>
        <v>318.22071535492364</v>
      </c>
      <c r="P97" s="197">
        <f t="shared" si="10"/>
        <v>-8.0715354923654559E-2</v>
      </c>
      <c r="Q97" s="197">
        <f t="shared" si="11"/>
        <v>-0.27000000000016655</v>
      </c>
    </row>
    <row r="98" spans="1:17">
      <c r="A98" s="33" t="s">
        <v>140</v>
      </c>
      <c r="B98" s="196">
        <f>PPCL_NG!I98+PPCL_Spot!I98+GT_NG!I98+GT_Spot!I98+Bawana_NG!I98+Bawana_RLNG!I98+Bawana_Spot!I98</f>
        <v>700.79</v>
      </c>
      <c r="C98" s="196">
        <f>PPCL_NG!P98+PPCL_Spot!P98+GT_NG!P98+GT_Spot!P98+Bawana_NG!P98+Bawana_RLNG!P98+Bawana_Spot!P98</f>
        <v>700.89651350071449</v>
      </c>
      <c r="D98" s="197">
        <f t="shared" si="6"/>
        <v>-0.10651350071452725</v>
      </c>
      <c r="E98" s="196">
        <f>PPCL_NG!J98+PPCL_Spot!J98+GT_NG!J98+GT_Spot!J98+Bawana_NG!J98+Bawana_RLNG!J98+Bawana_Spot!J98</f>
        <v>241.88</v>
      </c>
      <c r="F98" s="196">
        <f>PPCL_NG!Q98+PPCL_Spot!Q98+GT_NG!Q98+GT_Spot!Q98+Bawana_NG!Q98+Bawana_RLNG!Q98+Bawana_Spot!Q98</f>
        <v>241.94217210526989</v>
      </c>
      <c r="G98" s="197">
        <f t="shared" si="7"/>
        <v>-6.2172105269894473E-2</v>
      </c>
      <c r="H98" s="196">
        <f>PPCL_NG!K98+PPCL_Spot!K98+GT_NG!K98+GT_Spot!K98+Bawana_NG!K98+Bawana_RLNG!K98+Bawana_Spot!K98</f>
        <v>23.35</v>
      </c>
      <c r="I98" s="196">
        <f>PPCL_NG!R98+PPCL_Spot!R98+GT_NG!R98+GT_Spot!R98+Bawana_NG!R98+Bawana_RLNG!R98+Bawana_Spot!R98</f>
        <v>23.349163918909575</v>
      </c>
      <c r="J98" s="197">
        <f t="shared" si="8"/>
        <v>8.3608109042643264E-4</v>
      </c>
      <c r="K98" s="196">
        <f>PPCL_NG!L98+PPCL_Spot!L98+GT_NG!L98+GT_Spot!L98+Bawana_NG!L98+Bawana_RLNG!L98+Bawana_Spot!L98</f>
        <v>111.85</v>
      </c>
      <c r="L98" s="196">
        <f>PPCL_NG!S98+PPCL_Spot!S98+GT_NG!S98+GT_Spot!S98+Bawana_NG!S98+Bawana_RLNG!S98+Bawana_Spot!S98</f>
        <v>111.86366973519061</v>
      </c>
      <c r="M98" s="197">
        <f t="shared" si="9"/>
        <v>-1.3669735190617871E-2</v>
      </c>
      <c r="N98" s="196">
        <f>PPCL_NG!M98+PPCL_Spot!M98+GT_NG!M98+GT_Spot!M98+Bawana_NG!M98+Bawana_RLNG!M98+Bawana_Spot!M98</f>
        <v>318.14</v>
      </c>
      <c r="O98" s="196">
        <f>PPCL_NG!T98+PPCL_Spot!T98+GT_NG!T98+GT_Spot!T98+Bawana_NG!T98+Bawana_RLNG!T98+Bawana_Spot!T98</f>
        <v>318.21848073991526</v>
      </c>
      <c r="P98" s="197">
        <f t="shared" si="10"/>
        <v>-7.8480739915278264E-2</v>
      </c>
      <c r="Q98" s="197">
        <f t="shared" si="11"/>
        <v>-0.25999999999989143</v>
      </c>
    </row>
    <row r="99" spans="1:17">
      <c r="A99" s="33" t="s">
        <v>324</v>
      </c>
      <c r="B99" s="196">
        <f>PPCL_NG!I99+PPCL_Spot!I99+GT_NG!I99+GT_Spot!I99+Bawana_NG!I99+Bawana_RLNG!I99+Bawana_Spot!I99</f>
        <v>9.4549324999999982</v>
      </c>
      <c r="C99" s="196">
        <f>PPCL_NG!P99+PPCL_Spot!P99+GT_NG!P99+GT_Spot!P99+Bawana_NG!P99+Bawana_RLNG!P99+Bawana_Spot!P99</f>
        <v>9.4568841046739216</v>
      </c>
      <c r="D99" s="197">
        <f t="shared" si="6"/>
        <v>-1.9516046739234127E-3</v>
      </c>
      <c r="E99" s="196">
        <f>PPCL_NG!J99+PPCL_Spot!J99+GT_NG!J99+GT_Spot!J99+Bawana_NG!J99+Bawana_RLNG!J99+Bawana_Spot!J99</f>
        <v>3.2770800000000015</v>
      </c>
      <c r="F99" s="196">
        <f>PPCL_NG!Q99+PPCL_Spot!Q99+GT_NG!Q99+GT_Spot!Q99+Bawana_NG!Q99+Bawana_RLNG!Q99+Bawana_Spot!Q99</f>
        <v>3.2781877997549671</v>
      </c>
      <c r="G99" s="197">
        <f t="shared" si="7"/>
        <v>-1.1077997549655549E-3</v>
      </c>
      <c r="H99" s="196">
        <f>PPCL_NG!K99+PPCL_Spot!K99+GT_NG!K99+GT_Spot!K99+Bawana_NG!K99+Bawana_RLNG!K99+Bawana_Spot!K99</f>
        <v>0.55952249999999981</v>
      </c>
      <c r="I99" s="196">
        <f>PPCL_NG!R99+PPCL_Spot!R99+GT_NG!R99+GT_Spot!R99+Bawana_NG!R99+Bawana_RLNG!R99+Bawana_Spot!R99</f>
        <v>0.55951391689029673</v>
      </c>
      <c r="J99" s="197">
        <f t="shared" si="8"/>
        <v>8.5831097030864001E-6</v>
      </c>
      <c r="K99" s="196">
        <f>PPCL_NG!L99+PPCL_Spot!L99+GT_NG!L99+GT_Spot!L99+Bawana_NG!L99+Bawana_RLNG!L99+Bawana_Spot!L99</f>
        <v>2.5821899999999984</v>
      </c>
      <c r="L99" s="196">
        <f>PPCL_NG!S99+PPCL_Spot!S99+GT_NG!S99+GT_Spot!S99+Bawana_NG!S99+Bawana_RLNG!S99+Bawana_Spot!S99</f>
        <v>2.582446688955351</v>
      </c>
      <c r="M99" s="197">
        <f t="shared" si="9"/>
        <v>-2.5668895535257974E-4</v>
      </c>
      <c r="N99" s="196">
        <f>PPCL_NG!M99+PPCL_Spot!M99+GT_NG!M99+GT_Spot!M99+Bawana_NG!M99+Bawana_RLNG!M99+Bawana_Spot!M99</f>
        <v>4.3839624999999991</v>
      </c>
      <c r="O99" s="196">
        <f>PPCL_NG!T99+PPCL_Spot!T99+GT_NG!T99+GT_Spot!T99+Bawana_NG!T99+Bawana_RLNG!T99+Bawana_Spot!T99</f>
        <v>4.3853599897254547</v>
      </c>
      <c r="P99" s="197">
        <f t="shared" si="10"/>
        <v>-1.397489725455614E-3</v>
      </c>
      <c r="Q99" s="197">
        <f t="shared" si="11"/>
        <v>-4.704999999994075E-3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2024-06-18T07:31:41Z</dcterms:modified>
</cp:coreProperties>
</file>